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390" activeTab="3"/>
  </bookViews>
  <sheets>
    <sheet name="附件1" sheetId="4" r:id="rId1"/>
    <sheet name="附件2" sheetId="7" r:id="rId2"/>
    <sheet name="附件3" sheetId="8" r:id="rId3"/>
    <sheet name="附件4" sheetId="6" r:id="rId4"/>
    <sheet name="附件5" sheetId="9" r:id="rId5"/>
    <sheet name="附件7" sheetId="11" r:id="rId6"/>
    <sheet name="附件0 " sheetId="5" state="hidden" r:id="rId7"/>
    <sheet name="附件4 (2)" sheetId="10" state="hidden" r:id="rId8"/>
  </sheets>
  <externalReferences>
    <externalReference r:id="rId9"/>
  </externalReferences>
  <definedNames>
    <definedName name="_xlnm.Print_Titles" localSheetId="6">'附件0 '!$15:$15</definedName>
    <definedName name="_xlnm._FilterDatabase" localSheetId="1" hidden="1">附件2!$6:$21</definedName>
    <definedName name="_xlnm.Print_Titles" localSheetId="2">附件3!$A:$A,附件3!$4:$4</definedName>
    <definedName name="_xlnm.Print_Area" localSheetId="2">附件3!$A$1:$O$26</definedName>
    <definedName name="_xlnm._FilterDatabase" localSheetId="2" hidden="1">附件3!$A$2:$O$31</definedName>
    <definedName name="_xlnm.Print_Area" localSheetId="1">附件2!$A$1:$N$26</definedName>
    <definedName name="_xlnm.Print_Titles" localSheetId="1">附件2!$4:$5</definedName>
    <definedName name="_xlnm.Print_Area" localSheetId="3">附件4!$A$1:$L$97</definedName>
    <definedName name="_xlnm.Print_Area" localSheetId="7">'附件4 (2)'!$A$1:$L$97</definedName>
    <definedName name="_xlnm.Print_Titles" localSheetId="3">附件4!$14:$14</definedName>
  </definedNames>
  <calcPr calcId="144525"/>
</workbook>
</file>

<file path=xl/sharedStrings.xml><?xml version="1.0" encoding="utf-8"?>
<sst xmlns="http://schemas.openxmlformats.org/spreadsheetml/2006/main" count="789" uniqueCount="235">
  <si>
    <t>附件1</t>
  </si>
  <si>
    <t>2019年度中央财政及其相关省级林业专项资金清单</t>
  </si>
  <si>
    <t>项目名称</t>
  </si>
  <si>
    <t>合计</t>
  </si>
  <si>
    <t>中央资金</t>
  </si>
  <si>
    <t>省级配套资金</t>
  </si>
  <si>
    <t>发文文号</t>
  </si>
  <si>
    <t>造林补贴</t>
  </si>
  <si>
    <t>中央：
闽财农指〔2018〕138号
闽财农指〔2018〕139号
闽财农指〔2019〕25号 
闽财农指〔2019〕26号
闽财指〔2019〕93号
闽财指〔2019〕503号  
省级：
闽财农指〔2019〕71号
闽财农指〔2018〕112号
闽财农指〔2018〕145号
闽财指〔2019〕69号
闽财指〔2019〕777号</t>
  </si>
  <si>
    <t>森林抚育补贴</t>
  </si>
  <si>
    <t>林木良种补贴</t>
  </si>
  <si>
    <t>森林生态效益补偿</t>
  </si>
  <si>
    <t>天然林停伐管护补助</t>
  </si>
  <si>
    <t>自然保护区补助</t>
  </si>
  <si>
    <t>湿地保护补助</t>
  </si>
  <si>
    <t>野生动植物保护</t>
  </si>
  <si>
    <t>林业有害生物防治补贴</t>
  </si>
  <si>
    <t>森林公安补助</t>
  </si>
  <si>
    <t>森林防火补助
（森林航空消防）</t>
  </si>
  <si>
    <t>林业科技补助</t>
  </si>
  <si>
    <t>林业贷款贴息</t>
  </si>
  <si>
    <t>县属国有林场改革</t>
  </si>
  <si>
    <t>附件2</t>
  </si>
  <si>
    <t>2019年度中央财政及其相关省级林业专项资金分解表</t>
  </si>
  <si>
    <t>单位：万元</t>
  </si>
  <si>
    <t>全省合计</t>
  </si>
  <si>
    <t>下达数</t>
  </si>
  <si>
    <t>地市合计</t>
  </si>
  <si>
    <t>福州市</t>
  </si>
  <si>
    <t>厦门市</t>
  </si>
  <si>
    <t>宁德市</t>
  </si>
  <si>
    <t>莆田市</t>
  </si>
  <si>
    <t>泉州市</t>
  </si>
  <si>
    <t>漳州市</t>
  </si>
  <si>
    <t>龙岩市</t>
  </si>
  <si>
    <t>三明市</t>
  </si>
  <si>
    <t>南平市</t>
  </si>
  <si>
    <t>平潭综合
实验区</t>
  </si>
  <si>
    <t>省直及其他</t>
  </si>
  <si>
    <t>中央财政林业专项资金</t>
  </si>
  <si>
    <t>造林补助</t>
  </si>
  <si>
    <t>森林抚育</t>
  </si>
  <si>
    <t>林木良种补助</t>
  </si>
  <si>
    <t>野生动植物保护补助</t>
  </si>
  <si>
    <t>林业有害生物防治</t>
  </si>
  <si>
    <t>省级财政配套资金</t>
  </si>
  <si>
    <t>森林病虫害防治</t>
  </si>
  <si>
    <t>林业执法体系建设</t>
  </si>
  <si>
    <t>森林防火</t>
  </si>
  <si>
    <t>附件3</t>
  </si>
  <si>
    <t>2019年度中央财政及其相关省级林业专项资金局直有关单位分解表</t>
  </si>
  <si>
    <t>福建省森林资源监测总站</t>
  </si>
  <si>
    <t>福建省林业有害生物防治检疫局</t>
  </si>
  <si>
    <t>福建省森林公安局武夷山国家公园分局</t>
  </si>
  <si>
    <t>福建省森林公安局</t>
  </si>
  <si>
    <t>福州市公安局植物园森林分局</t>
  </si>
  <si>
    <t>福建省林业调查规划院</t>
  </si>
  <si>
    <t>福建省林业科技试验中心</t>
  </si>
  <si>
    <t>福建省国有林场发展中心
（全省林场）</t>
  </si>
  <si>
    <t>福州植物园（福州国家森林公园）</t>
  </si>
  <si>
    <t>福建省航空护林总站</t>
  </si>
  <si>
    <t>福建省林业科学研究院</t>
  </si>
  <si>
    <t>武夷山国家公园管理局</t>
  </si>
  <si>
    <t>福建农林大学</t>
  </si>
  <si>
    <t>森林综合保险保费补贴</t>
  </si>
  <si>
    <t>附件4</t>
  </si>
  <si>
    <t>中央对地方专项转移支付林业专项绩效目标自评表
（2019年度）</t>
  </si>
  <si>
    <t>转移支付（项目）名称</t>
  </si>
  <si>
    <t>林业专项资金（不含森林综合保险保费补贴）</t>
  </si>
  <si>
    <t>中央主管部门</t>
  </si>
  <si>
    <t>国家林业和草原局</t>
  </si>
  <si>
    <t>地方主管部门</t>
  </si>
  <si>
    <t>实施单位</t>
  </si>
  <si>
    <t>福建省龙岩市林业局</t>
  </si>
  <si>
    <t>项目资金（万元）</t>
  </si>
  <si>
    <t>全年预算数A</t>
  </si>
  <si>
    <t>全年执行数B</t>
  </si>
  <si>
    <t>执行率（B/A）</t>
  </si>
  <si>
    <t>年度资金总额</t>
  </si>
  <si>
    <t xml:space="preserve">    其中：中央补助</t>
  </si>
  <si>
    <t xml:space="preserve">          省级资金</t>
  </si>
  <si>
    <t xml:space="preserve">          地方资金</t>
  </si>
  <si>
    <t xml:space="preserve">          其他资金</t>
  </si>
  <si>
    <t>年度
总体
目标</t>
  </si>
  <si>
    <t>年初设定目标</t>
  </si>
  <si>
    <t>全年实际完成情况</t>
  </si>
  <si>
    <t>1.完成全市61.68万亩天保工程区外国有天然商品林管护面积和资金拨付工作任务。    2.完成全市677.26万亩天保工程区外集体和个人天然商品林管护面积和资金拨付工作任务。                                                                   3.完成全市32.56万亩国有国家级公益林管护面积和资金拨付工作。               4.完成全市252.16万亩集体和个人国家级公益林管护面积和资金拨付工作。                     5.完成全市0.02亿株林木良种培育数量。                                     6.完成全市4万亩造林面积。                                                7.完成全市9.5万亩天保工程区外抚育面积。                                                      8.完成全市3处湿地保护与恢复。                                                9.完成全市2个国家级自然保护区保护。                                                 10.完成全市1.5万亩林业有害生物防治面积。                                        11.完成全市5亿元林业贷款贴息的贷款额。                                                12.完成全市15.84万立方米天保工程区外国有林停伐产量。</t>
  </si>
  <si>
    <t>1.完成全市61.75万亩天保工程区外国有天然商品林管护面积，资金完成全部下拨。    2.完成全市668.41万亩天保工程区外集体和个人天然商品林管护面积，资金完成全部下拨。                                                                       3.完成全市32.31万亩国有国家级公益林管护面积，资金完成全部下拨。                 4.完成全市251.82万亩集体和个人国家级公益林管护面积，资金完成全部下拨。       5.完成全市0.02亿株林木良种培育数量。                                       6.完成全市4.26万亩造林面积。                                                  7.完成全市9.73万亩天保工程区外抚育面积。                                                      8.完成全市3处湿地保护与恢复。                                                9.完成全市2个国家级自然保护区保护。                                                 10.完成全市40..75万亩林业有害生物防治面积。                                        11.完成全市5.15亿元林业贷款贴息的贷款额。                                                12.完成全市27.58万立方米天保工程区外国有林停伐产量。</t>
  </si>
  <si>
    <t>绩
效
指
标</t>
  </si>
  <si>
    <t>一级指标</t>
  </si>
  <si>
    <t>二级指标</t>
  </si>
  <si>
    <t>三级指标</t>
  </si>
  <si>
    <t>年度指标值</t>
  </si>
  <si>
    <t>全年完成值</t>
  </si>
  <si>
    <t>未完成原因和改进措施</t>
  </si>
  <si>
    <t>产
出
指
标</t>
  </si>
  <si>
    <t>数
量
指
标</t>
  </si>
  <si>
    <t>天保工程区外国有天然商品林管护面积（万亩）</t>
  </si>
  <si>
    <t>天保工程区外集体和个人天然商品林管护面积（万亩）</t>
  </si>
  <si>
    <t>实地不符或林权所有者不同意因项目征占用林地、前期差错、受灾、改种等等原因引起天然商品林面积减少及部分山林权属争议、林权业主不配合等原因造成未全面完成资金发放。下一步我局将督促各县市区加大山林权属争议调处及宣传工作，加强各县（市、区）林业部门与镇（街道）、村及林权所有人对接协调，逐一解决存在的问题，确保天然商品林停伐补助工作全面落实到位。</t>
  </si>
  <si>
    <t>国有国家级公益林管护（万亩）</t>
  </si>
  <si>
    <t>资源档案数据更新滞后与实际面积有偏差等问题。下一步我局将督促各各县（市、区）林业部门及相关科室加大对资源档案数据与实际面积核实，确保不偏离。</t>
  </si>
  <si>
    <t>集体和个人国家级公益林管护面积（万亩）</t>
  </si>
  <si>
    <t>实地不符和林权所有者不同意，资源档案数据更新滞后与实际面积有偏差等问题。下一步我局将督促各县市区加大山林权属争议调处及宣传工作，及资源档案数据与实际面积核实，加强与各县（市、区）林业部门、镇（街道）、村及林权所有人对接协调，逐一解决存在的问题，确保国有国家级公益林补助工作全面落实到位。</t>
  </si>
  <si>
    <t>国家重点林木良种基地和国家林木种质资源库面积
（万亩）</t>
  </si>
  <si>
    <t/>
  </si>
  <si>
    <t>林木良种培育数量（亿株）</t>
  </si>
  <si>
    <t>造林面积（万亩）</t>
  </si>
  <si>
    <t>天保工程区外抚育面积（万亩）</t>
  </si>
  <si>
    <t>湿地生态效益补偿数量（处）</t>
  </si>
  <si>
    <t>湿地保护与恢复数量（处）</t>
  </si>
  <si>
    <t>国家级自然保护区保护数量（个）</t>
  </si>
  <si>
    <t>计划航空护林任务飞行时间（小时）</t>
  </si>
  <si>
    <t>林业有害生物防治面积（万亩）</t>
  </si>
  <si>
    <t>珍稀濒危野生动植物保护项目（个）</t>
  </si>
  <si>
    <t>林业科技推广示范项目数量（个）</t>
  </si>
  <si>
    <t>林业贷款贴息的贷款额（亿元）</t>
  </si>
  <si>
    <t>天保工程区外国有林停伐产量（万立方米）</t>
  </si>
  <si>
    <t>质量指标</t>
  </si>
  <si>
    <t>年度培育的优良种子标准级别</t>
  </si>
  <si>
    <t>二级</t>
  </si>
  <si>
    <t>年度培育的良种苗木标准级别</t>
  </si>
  <si>
    <t>造林完成面积合格率</t>
  </si>
  <si>
    <t>≥</t>
  </si>
  <si>
    <t>%</t>
  </si>
  <si>
    <t>森林抚育质量合格率</t>
  </si>
  <si>
    <t>森林航空消防任务完成率</t>
  </si>
  <si>
    <t>主要林业有害生物成灾率</t>
  </si>
  <si>
    <t>≤</t>
  </si>
  <si>
    <t>林业科技成果示范及熟化效果</t>
  </si>
  <si>
    <t>林科技推广标准化示范区项目标准使用率</t>
  </si>
  <si>
    <t>时效指标</t>
  </si>
  <si>
    <t>天然林资源管护当期任务完成率</t>
  </si>
  <si>
    <t>国家级公益林当期任务完成率</t>
  </si>
  <si>
    <t>造林任务当期任务完成率</t>
  </si>
  <si>
    <t>森林抚育当期任务完成率</t>
  </si>
  <si>
    <t>林木良种培育当期任务完成率</t>
  </si>
  <si>
    <t>林业有害生物防治任务完成率</t>
  </si>
  <si>
    <t>成本指标</t>
  </si>
  <si>
    <t>天然林资源管护中央财政补助标准（元/亩）</t>
  </si>
  <si>
    <t>国有国家级公益林管护补助标准（元/亩）</t>
  </si>
  <si>
    <t>林木良种基地中央财政补助标准（元/亩）</t>
  </si>
  <si>
    <t>良种苗木培育中央财政补助标准（元/株）</t>
  </si>
  <si>
    <t>油茶≤0.5其它树种≤0.2</t>
  </si>
  <si>
    <t>油茶0.5</t>
  </si>
  <si>
    <t>造林中央财政补助标准（元/亩）</t>
  </si>
  <si>
    <t>≥180</t>
  </si>
  <si>
    <t>森林抚育中央财政补助标准（元/亩）</t>
  </si>
  <si>
    <t>≥80</t>
  </si>
  <si>
    <t>林业贷款年贴息率</t>
  </si>
  <si>
    <t>效
益
指
标</t>
  </si>
  <si>
    <t>经济效益
指标</t>
  </si>
  <si>
    <t>优良种子（穗条）产值（元/亩）</t>
  </si>
  <si>
    <t>优良苗木产值（元/亩）</t>
  </si>
  <si>
    <t>林业有害生物防治挽回经济损失（亿元）</t>
  </si>
  <si>
    <t>社会效益
指标</t>
  </si>
  <si>
    <t>国家级公益林提供管护岗位带动就业人数（人）</t>
  </si>
  <si>
    <t>造林带动就业人数（人）</t>
  </si>
  <si>
    <t>森林抚育带动就业人数（人）</t>
  </si>
  <si>
    <t>湿地保护与恢复聘用临时管护人数（人）</t>
  </si>
  <si>
    <t>国家级自然保护区聘用临时管护人数（人）</t>
  </si>
  <si>
    <t>生态效益
指标</t>
  </si>
  <si>
    <t>林业有害生物无公害防治率</t>
  </si>
  <si>
    <t>天然林资源保护对生态环境改善情况（是否明显）</t>
  </si>
  <si>
    <t>是</t>
  </si>
  <si>
    <t>国家级公益林对生态环境改善情况（是否明显）</t>
  </si>
  <si>
    <t>通过森林抚育促进林分结构改善程度（是否明显）</t>
  </si>
  <si>
    <t>天然林资源保护生态环境改善情况（是否）</t>
  </si>
  <si>
    <t>可持续
影响指标</t>
  </si>
  <si>
    <t>天然林资源保护维护林区稳定（是否）</t>
  </si>
  <si>
    <t>国家级公益林保障经济可持续发展（是否）</t>
  </si>
  <si>
    <t>使用良种苗木用材林生长量和经济林产量提高（是否）</t>
  </si>
  <si>
    <t>造林推进林业可持续发展（是否明显）</t>
  </si>
  <si>
    <t>森林抚育构建稳定森林生态系统（是否明显）</t>
  </si>
  <si>
    <t>湿地项目区生态效益可持续（是否明显）</t>
  </si>
  <si>
    <t>国家级自然保护区的自然生态系统保持完整（是否）</t>
  </si>
  <si>
    <t>林业科技推广示范促进行业科技的影响(是否显著）</t>
  </si>
  <si>
    <t>天然林资源保护保障经济可持续发展（是否）</t>
  </si>
  <si>
    <t>森林公安对林区保持社会治安稳定（是否明显）</t>
  </si>
  <si>
    <t>持续发挥生态作用显著</t>
  </si>
  <si>
    <t>满
意
度
指
标</t>
  </si>
  <si>
    <t>服务对象
满意度指标</t>
  </si>
  <si>
    <t>天然林资源管护员满意度</t>
  </si>
  <si>
    <t>国家级公益林管护员满意度</t>
  </si>
  <si>
    <t>林木良种培育项目区域公众满意度</t>
  </si>
  <si>
    <t>造林补助政策宣传满意度</t>
  </si>
  <si>
    <t>湿地辖区及周边群众满意度</t>
  </si>
  <si>
    <t>林业有害生物防治辖区民众满意度</t>
  </si>
  <si>
    <t>林业科技推广示范技术培训满意度</t>
  </si>
  <si>
    <t>造林技术服务满意度（%）</t>
  </si>
  <si>
    <t>指标完成情况</t>
  </si>
  <si>
    <t>涉及指标数量</t>
  </si>
  <si>
    <t>完成指标数量</t>
  </si>
  <si>
    <t>完成比例（%）</t>
  </si>
  <si>
    <t>自评等级</t>
  </si>
  <si>
    <t>优秀</t>
  </si>
  <si>
    <t>说明</t>
  </si>
  <si>
    <t>无</t>
  </si>
  <si>
    <t>注：1.其他资金包括和中央补助、地方财政资金共同投入到同一个项目的自有资金、社会资金，以及以前年度的结转结余资金等。
     2.定量指标，资金使用单位填写本地区实际完成数。财政和主管部门汇总时，对绝对直接累计加算，相对值按照资金额度加权平均计算。
     3.定性指标根据指标完成情况分为：全部或基本达成预期指标、部分达成预期指标并具有一定效果，未达成预期指标且效果较差三档，分别按照100%-80%（含）、80%-60%（含）、60%-0%合理填写完成比例。
     4.资金使用单位按项目填报，主管部门和财政部门汇总时按区域绩效目标填报。</t>
  </si>
  <si>
    <t>附件5</t>
  </si>
  <si>
    <r>
      <rPr>
        <sz val="20"/>
        <rFont val="方正小标宋简体"/>
        <charset val="0"/>
      </rPr>
      <t xml:space="preserve">中央对地方专项转移支付天然林停伐管护补助及县属国有林场改革资金表
</t>
    </r>
    <r>
      <rPr>
        <sz val="14"/>
        <rFont val="宋体"/>
        <charset val="0"/>
        <scheme val="major"/>
      </rPr>
      <t>（2019年度）</t>
    </r>
  </si>
  <si>
    <t>附件7</t>
  </si>
  <si>
    <r>
      <rPr>
        <sz val="20"/>
        <rFont val="方正小标宋简体"/>
        <charset val="0"/>
      </rPr>
      <t xml:space="preserve">中央对地方专项转移支付森林综合保险保费补贴资金表
</t>
    </r>
    <r>
      <rPr>
        <sz val="14"/>
        <rFont val="宋体"/>
        <charset val="0"/>
        <scheme val="major"/>
      </rPr>
      <t>（2019年度）</t>
    </r>
  </si>
  <si>
    <t>中央对地方专项转移支付林业生态保护恢复绩效目标自评表
（2019年度）</t>
  </si>
  <si>
    <t>林业生态保护恢复资金</t>
  </si>
  <si>
    <t xml:space="preserve">
绩
效
指
标</t>
  </si>
  <si>
    <t>天保工程实施单位社会保险参保人数（人）</t>
  </si>
  <si>
    <t>上一轮退耕还林补助面积（万亩）</t>
  </si>
  <si>
    <t>新一轮退耕还林还草第一次补助面积（万亩）</t>
  </si>
  <si>
    <t>新一轮退耕还林还草第二次补助面积（万亩）</t>
  </si>
  <si>
    <t>新一轮退耕还林还草第三次补助面积（万亩）</t>
  </si>
  <si>
    <t>退化草原生态修复治理面积（万亩）</t>
  </si>
  <si>
    <t>草原边境防火隔离带建设和维护长度（公里）</t>
  </si>
  <si>
    <t>草原有害生物防治面积（万亩）</t>
  </si>
  <si>
    <t>新造林面积合格率（退耕还林）</t>
  </si>
  <si>
    <t>上一轮退耕还林补助兑现率（%）</t>
  </si>
  <si>
    <t>2018年新一轮退耕还林还草完成率（%）（截至2019年底）</t>
  </si>
  <si>
    <t>新一轮退耕还林第一次补助标准(元/亩)</t>
  </si>
  <si>
    <t>新一轮退耕还林第二次补助标准(元/亩)</t>
  </si>
  <si>
    <t>新一轮退耕还林第三次补助标准(元/亩)</t>
  </si>
  <si>
    <t>新一轮退耕还草第一次补助标准(元/亩)</t>
  </si>
  <si>
    <t>新一轮退耕还草第二次补助标准(元/亩)</t>
  </si>
  <si>
    <t>经济效益指标</t>
  </si>
  <si>
    <t>职工年收入水平增幅</t>
  </si>
  <si>
    <t>社会效益指标</t>
  </si>
  <si>
    <t>社会保险参保率</t>
  </si>
  <si>
    <t>生态效益指标</t>
  </si>
  <si>
    <t>退耕还林还草对水土流失改善情况</t>
  </si>
  <si>
    <t>可持续影响指标</t>
  </si>
  <si>
    <t>服务对象满意度指标</t>
  </si>
  <si>
    <t>退耕农户和牧民满意度</t>
  </si>
  <si>
    <t>请在此处简要说明中央巡视、各级审计和财政监督中发现的问题及其所涉及的金额，如没有请填无。</t>
  </si>
  <si>
    <t>林业专项资金</t>
  </si>
  <si>
    <t>国家重点林木良种基地和国家林木种质资源库面积（万亩）</t>
  </si>
  <si>
    <t>油茶≤0.5
其他树种≤0.2</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</si>
</sst>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176" formatCode="#,##0.00_ "/>
    <numFmt numFmtId="44" formatCode="_ &quot;￥&quot;* #,##0.00_ ;_ &quot;￥&quot;* \-#,##0.00_ ;_ &quot;￥&quot;* &quot;-&quot;??_ ;_ @_ "/>
    <numFmt numFmtId="43" formatCode="_ * #,##0.00_ ;_ * \-#,##0.00_ ;_ * &quot;-&quot;??_ ;_ @_ "/>
    <numFmt numFmtId="177" formatCode="#,##0_ "/>
    <numFmt numFmtId="178" formatCode="0_ "/>
  </numFmts>
  <fonts count="51">
    <font>
      <sz val="11"/>
      <color theme="1"/>
      <name val="宋体"/>
      <charset val="134"/>
      <scheme val="minor"/>
    </font>
    <font>
      <sz val="10"/>
      <name val="Arial"/>
      <charset val="0"/>
    </font>
    <font>
      <sz val="11"/>
      <name val="方正仿宋_GBK"/>
      <charset val="134"/>
    </font>
    <font>
      <sz val="10"/>
      <name val="方正仿宋_GBK"/>
      <charset val="134"/>
    </font>
    <font>
      <sz val="10"/>
      <name val="黑体"/>
      <charset val="134"/>
    </font>
    <font>
      <sz val="20"/>
      <name val="方正小标宋简体"/>
      <charset val="0"/>
    </font>
    <font>
      <sz val="11"/>
      <color indexed="8"/>
      <name val="方正仿宋_GBK"/>
      <charset val="134"/>
    </font>
    <font>
      <sz val="10"/>
      <color indexed="8"/>
      <name val="宋体"/>
      <charset val="134"/>
    </font>
    <font>
      <sz val="10"/>
      <name val="宋体"/>
      <charset val="134"/>
    </font>
    <font>
      <sz val="10"/>
      <color rgb="FF0070C0"/>
      <name val="宋体"/>
      <charset val="134"/>
    </font>
    <font>
      <sz val="10"/>
      <color rgb="FFFF0000"/>
      <name val="宋体"/>
      <charset val="134"/>
    </font>
    <font>
      <sz val="9"/>
      <name val="宋体"/>
      <charset val="134"/>
    </font>
    <font>
      <sz val="11"/>
      <color rgb="FF0070C0"/>
      <name val="方正仿宋_GBK"/>
      <charset val="134"/>
    </font>
    <font>
      <sz val="10"/>
      <name val="宋体"/>
      <charset val="134"/>
      <scheme val="minor"/>
    </font>
    <font>
      <sz val="8"/>
      <color indexed="8"/>
      <name val="方正仿宋_GBK"/>
      <charset val="134"/>
    </font>
    <font>
      <sz val="22"/>
      <name val="宋体"/>
      <charset val="134"/>
    </font>
    <font>
      <sz val="10"/>
      <color indexed="10"/>
      <name val="Times New Roman"/>
      <charset val="0"/>
    </font>
    <font>
      <sz val="10"/>
      <name val="Times New Roman"/>
      <charset val="0"/>
    </font>
    <font>
      <sz val="20"/>
      <name val="方正小标宋简体"/>
      <charset val="134"/>
    </font>
    <font>
      <b/>
      <sz val="10"/>
      <name val="宋体"/>
      <charset val="134"/>
    </font>
    <font>
      <b/>
      <sz val="9"/>
      <name val="宋体"/>
      <charset val="134"/>
    </font>
    <font>
      <sz val="9"/>
      <name val="Times New Roman"/>
      <charset val="0"/>
    </font>
    <font>
      <sz val="10"/>
      <color indexed="10"/>
      <name val="宋体"/>
      <charset val="134"/>
    </font>
    <font>
      <sz val="12"/>
      <name val="宋体"/>
      <charset val="134"/>
    </font>
    <font>
      <b/>
      <sz val="22"/>
      <name val="宋体"/>
      <charset val="134"/>
    </font>
    <font>
      <sz val="22"/>
      <name val="Times New Roman"/>
      <charset val="0"/>
    </font>
    <font>
      <sz val="12"/>
      <name val="Times New Roman"/>
      <charset val="0"/>
    </font>
    <font>
      <b/>
      <sz val="12"/>
      <name val="Times New Roman"/>
      <charset val="0"/>
    </font>
    <font>
      <sz val="14"/>
      <name val="Times New Roman"/>
      <charset val="0"/>
    </font>
    <font>
      <b/>
      <sz val="10"/>
      <name val="宋体"/>
      <charset val="134"/>
      <scheme val="major"/>
    </font>
    <font>
      <sz val="10"/>
      <name val="宋体"/>
      <charset val="134"/>
      <scheme val="maj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sz val="14"/>
      <name val="宋体"/>
      <charset val="0"/>
      <scheme val="major"/>
    </font>
  </fonts>
  <fills count="35">
    <fill>
      <patternFill patternType="none"/>
    </fill>
    <fill>
      <patternFill patternType="gray125"/>
    </fill>
    <fill>
      <patternFill patternType="solid">
        <fgColor indexed="9"/>
        <bgColor indexed="64"/>
      </patternFill>
    </fill>
    <fill>
      <patternFill patternType="solid">
        <fgColor theme="0" tint="-0.149998474074526"/>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31" fillId="15" borderId="0" applyNumberFormat="0" applyBorder="0" applyAlignment="0" applyProtection="0">
      <alignment vertical="center"/>
    </xf>
    <xf numFmtId="0" fontId="38" fillId="12"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5" borderId="0" applyNumberFormat="0" applyBorder="0" applyAlignment="0" applyProtection="0">
      <alignment vertical="center"/>
    </xf>
    <xf numFmtId="0" fontId="35" fillId="6" borderId="0" applyNumberFormat="0" applyBorder="0" applyAlignment="0" applyProtection="0">
      <alignment vertical="center"/>
    </xf>
    <xf numFmtId="43" fontId="0" fillId="0" borderId="0" applyFont="0" applyFill="0" applyBorder="0" applyAlignment="0" applyProtection="0">
      <alignment vertical="center"/>
    </xf>
    <xf numFmtId="0" fontId="36" fillId="11" borderId="0" applyNumberFormat="0" applyBorder="0" applyAlignment="0" applyProtection="0">
      <alignment vertical="center"/>
    </xf>
    <xf numFmtId="0" fontId="45"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28" borderId="21" applyNumberFormat="0" applyFont="0" applyAlignment="0" applyProtection="0">
      <alignment vertical="center"/>
    </xf>
    <xf numFmtId="0" fontId="36" fillId="30" borderId="0" applyNumberFormat="0" applyBorder="0" applyAlignment="0" applyProtection="0">
      <alignment vertical="center"/>
    </xf>
    <xf numFmtId="0" fontId="33"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7" fillId="0" borderId="17" applyNumberFormat="0" applyFill="0" applyAlignment="0" applyProtection="0">
      <alignment vertical="center"/>
    </xf>
    <xf numFmtId="0" fontId="11" fillId="0" borderId="0"/>
    <xf numFmtId="0" fontId="41" fillId="0" borderId="17" applyNumberFormat="0" applyFill="0" applyAlignment="0" applyProtection="0">
      <alignment vertical="center"/>
    </xf>
    <xf numFmtId="0" fontId="36" fillId="10" borderId="0" applyNumberFormat="0" applyBorder="0" applyAlignment="0" applyProtection="0">
      <alignment vertical="center"/>
    </xf>
    <xf numFmtId="0" fontId="33" fillId="0" borderId="19" applyNumberFormat="0" applyFill="0" applyAlignment="0" applyProtection="0">
      <alignment vertical="center"/>
    </xf>
    <xf numFmtId="0" fontId="36" fillId="9" borderId="0" applyNumberFormat="0" applyBorder="0" applyAlignment="0" applyProtection="0">
      <alignment vertical="center"/>
    </xf>
    <xf numFmtId="0" fontId="46" fillId="27" borderId="20" applyNumberFormat="0" applyAlignment="0" applyProtection="0">
      <alignment vertical="center"/>
    </xf>
    <xf numFmtId="0" fontId="11" fillId="0" borderId="0">
      <alignment vertical="center"/>
    </xf>
    <xf numFmtId="0" fontId="49" fillId="27" borderId="15" applyNumberFormat="0" applyAlignment="0" applyProtection="0">
      <alignment vertical="center"/>
    </xf>
    <xf numFmtId="0" fontId="40" fillId="20" borderId="16" applyNumberFormat="0" applyAlignment="0" applyProtection="0">
      <alignment vertical="center"/>
    </xf>
    <xf numFmtId="0" fontId="31" fillId="14" borderId="0" applyNumberFormat="0" applyBorder="0" applyAlignment="0" applyProtection="0">
      <alignment vertical="center"/>
    </xf>
    <xf numFmtId="0" fontId="36" fillId="26" borderId="0" applyNumberFormat="0" applyBorder="0" applyAlignment="0" applyProtection="0">
      <alignment vertical="center"/>
    </xf>
    <xf numFmtId="0" fontId="48" fillId="0" borderId="22" applyNumberFormat="0" applyFill="0" applyAlignment="0" applyProtection="0">
      <alignment vertical="center"/>
    </xf>
    <xf numFmtId="0" fontId="43" fillId="0" borderId="18" applyNumberFormat="0" applyFill="0" applyAlignment="0" applyProtection="0">
      <alignment vertical="center"/>
    </xf>
    <xf numFmtId="0" fontId="39" fillId="13" borderId="0" applyNumberFormat="0" applyBorder="0" applyAlignment="0" applyProtection="0">
      <alignment vertical="center"/>
    </xf>
    <xf numFmtId="0" fontId="37" fillId="8" borderId="0" applyNumberFormat="0" applyBorder="0" applyAlignment="0" applyProtection="0">
      <alignment vertical="center"/>
    </xf>
    <xf numFmtId="0" fontId="31" fillId="34" borderId="0" applyNumberFormat="0" applyBorder="0" applyAlignment="0" applyProtection="0">
      <alignment vertical="center"/>
    </xf>
    <xf numFmtId="0" fontId="36" fillId="25" borderId="0" applyNumberFormat="0" applyBorder="0" applyAlignment="0" applyProtection="0">
      <alignment vertical="center"/>
    </xf>
    <xf numFmtId="0" fontId="31" fillId="33" borderId="0" applyNumberFormat="0" applyBorder="0" applyAlignment="0" applyProtection="0">
      <alignment vertical="center"/>
    </xf>
    <xf numFmtId="0" fontId="31" fillId="19" borderId="0" applyNumberFormat="0" applyBorder="0" applyAlignment="0" applyProtection="0">
      <alignment vertical="center"/>
    </xf>
    <xf numFmtId="0" fontId="31" fillId="32" borderId="0" applyNumberFormat="0" applyBorder="0" applyAlignment="0" applyProtection="0">
      <alignment vertical="center"/>
    </xf>
    <xf numFmtId="0" fontId="31" fillId="18" borderId="0" applyNumberFormat="0" applyBorder="0" applyAlignment="0" applyProtection="0">
      <alignment vertical="center"/>
    </xf>
    <xf numFmtId="0" fontId="36" fillId="22" borderId="0" applyNumberFormat="0" applyBorder="0" applyAlignment="0" applyProtection="0">
      <alignment vertical="center"/>
    </xf>
    <xf numFmtId="0" fontId="36" fillId="24" borderId="0" applyNumberFormat="0" applyBorder="0" applyAlignment="0" applyProtection="0">
      <alignment vertical="center"/>
    </xf>
    <xf numFmtId="0" fontId="31" fillId="31" borderId="0" applyNumberFormat="0" applyBorder="0" applyAlignment="0" applyProtection="0">
      <alignment vertical="center"/>
    </xf>
    <xf numFmtId="0" fontId="31" fillId="17" borderId="0" applyNumberFormat="0" applyBorder="0" applyAlignment="0" applyProtection="0">
      <alignment vertical="center"/>
    </xf>
    <xf numFmtId="0" fontId="36" fillId="23" borderId="0" applyNumberFormat="0" applyBorder="0" applyAlignment="0" applyProtection="0">
      <alignment vertical="center"/>
    </xf>
    <xf numFmtId="0" fontId="31" fillId="16" borderId="0" applyNumberFormat="0" applyBorder="0" applyAlignment="0" applyProtection="0">
      <alignment vertical="center"/>
    </xf>
    <xf numFmtId="0" fontId="36" fillId="29" borderId="0" applyNumberFormat="0" applyBorder="0" applyAlignment="0" applyProtection="0">
      <alignment vertical="center"/>
    </xf>
    <xf numFmtId="0" fontId="36" fillId="21" borderId="0" applyNumberFormat="0" applyBorder="0" applyAlignment="0" applyProtection="0">
      <alignment vertical="center"/>
    </xf>
    <xf numFmtId="0" fontId="31" fillId="4" borderId="0" applyNumberFormat="0" applyBorder="0" applyAlignment="0" applyProtection="0">
      <alignment vertical="center"/>
    </xf>
    <xf numFmtId="0" fontId="36" fillId="7" borderId="0" applyNumberFormat="0" applyBorder="0" applyAlignment="0" applyProtection="0">
      <alignment vertical="center"/>
    </xf>
    <xf numFmtId="0" fontId="11" fillId="0" borderId="0"/>
  </cellStyleXfs>
  <cellXfs count="149">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2" fillId="0" borderId="0" xfId="0" applyFont="1" applyFill="1" applyAlignment="1"/>
    <xf numFmtId="0" fontId="3" fillId="0" borderId="0" xfId="0" applyFont="1" applyFill="1" applyBorder="1" applyAlignment="1">
      <alignment horizontal="center" vertical="center"/>
    </xf>
    <xf numFmtId="0" fontId="4" fillId="0" borderId="0" xfId="0" applyFont="1" applyFill="1" applyBorder="1" applyAlignment="1"/>
    <xf numFmtId="0" fontId="5" fillId="0" borderId="0" xfId="0" applyFont="1" applyFill="1" applyBorder="1" applyAlignment="1">
      <alignment horizontal="center" wrapText="1"/>
    </xf>
    <xf numFmtId="0" fontId="5" fillId="0" borderId="0" xfId="0" applyFont="1" applyFill="1" applyBorder="1" applyAlignment="1">
      <alignment horizont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xf>
    <xf numFmtId="0" fontId="6" fillId="2" borderId="1" xfId="0" applyFont="1" applyFill="1" applyBorder="1" applyAlignment="1">
      <alignment vertical="center"/>
    </xf>
    <xf numFmtId="176" fontId="6" fillId="2" borderId="1" xfId="0" applyNumberFormat="1" applyFont="1" applyFill="1" applyBorder="1" applyAlignment="1">
      <alignment horizontal="right" vertical="center"/>
    </xf>
    <xf numFmtId="0" fontId="6" fillId="2" borderId="1" xfId="0" applyFont="1" applyFill="1" applyBorder="1" applyAlignment="1">
      <alignment horizontal="right" vertical="center"/>
    </xf>
    <xf numFmtId="0" fontId="6" fillId="2" borderId="1" xfId="0" applyFont="1" applyFill="1" applyBorder="1" applyAlignment="1">
      <alignment vertical="center" wrapText="1"/>
    </xf>
    <xf numFmtId="49" fontId="6" fillId="2" borderId="1" xfId="0" applyNumberFormat="1" applyFont="1" applyFill="1" applyBorder="1" applyAlignment="1">
      <alignment vertical="center" wrapText="1"/>
    </xf>
    <xf numFmtId="49" fontId="6" fillId="2" borderId="1" xfId="0" applyNumberFormat="1"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top" wrapText="1"/>
    </xf>
    <xf numFmtId="0" fontId="6" fillId="2" borderId="2"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6" fillId="2" borderId="3" xfId="0" applyFont="1" applyFill="1" applyBorder="1" applyAlignment="1">
      <alignment horizontal="right" vertical="center"/>
    </xf>
    <xf numFmtId="176" fontId="6" fillId="0" borderId="4" xfId="0" applyNumberFormat="1" applyFont="1" applyFill="1" applyBorder="1" applyAlignment="1">
      <alignment horizontal="center" vertical="center"/>
    </xf>
    <xf numFmtId="0" fontId="6" fillId="2" borderId="5" xfId="0" applyFont="1" applyFill="1" applyBorder="1" applyAlignment="1">
      <alignment vertical="center"/>
    </xf>
    <xf numFmtId="0" fontId="6" fillId="2" borderId="1" xfId="0" applyFont="1" applyFill="1" applyBorder="1" applyAlignment="1">
      <alignment horizontal="center" vertical="justify"/>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8"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49" fontId="6" fillId="2" borderId="1" xfId="0" applyNumberFormat="1" applyFont="1" applyFill="1" applyBorder="1" applyAlignment="1">
      <alignment horizontal="left"/>
    </xf>
    <xf numFmtId="0" fontId="6" fillId="2" borderId="1" xfId="0" applyFont="1" applyFill="1" applyBorder="1" applyAlignment="1">
      <alignment horizontal="left"/>
    </xf>
    <xf numFmtId="10" fontId="6" fillId="2" borderId="1" xfId="0" applyNumberFormat="1" applyFont="1" applyFill="1" applyBorder="1" applyAlignment="1">
      <alignment horizontal="right"/>
    </xf>
    <xf numFmtId="49" fontId="6" fillId="2" borderId="1" xfId="0" applyNumberFormat="1" applyFont="1" applyFill="1" applyBorder="1" applyAlignment="1"/>
    <xf numFmtId="177"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9" fillId="0" borderId="1" xfId="51" applyFont="1" applyFill="1" applyBorder="1" applyAlignment="1">
      <alignment horizontal="left" vertical="center" wrapText="1"/>
    </xf>
    <xf numFmtId="0" fontId="7" fillId="2" borderId="8" xfId="0" applyFont="1" applyFill="1" applyBorder="1" applyAlignment="1">
      <alignment horizontal="center" vertical="center" wrapText="1"/>
    </xf>
    <xf numFmtId="0" fontId="12" fillId="2" borderId="1" xfId="0" applyFont="1" applyFill="1" applyBorder="1" applyAlignment="1">
      <alignment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5" xfId="0" applyFont="1" applyFill="1" applyBorder="1" applyAlignment="1">
      <alignment horizontal="center" vertical="top"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6" fillId="2" borderId="9" xfId="0" applyFont="1" applyFill="1" applyBorder="1" applyAlignment="1">
      <alignment horizontal="right" vertical="center"/>
    </xf>
    <xf numFmtId="176" fontId="6" fillId="0" borderId="10" xfId="0" applyNumberFormat="1" applyFont="1" applyFill="1" applyBorder="1" applyAlignment="1">
      <alignment horizontal="center" vertical="center"/>
    </xf>
    <xf numFmtId="0" fontId="6" fillId="2" borderId="11" xfId="0" applyFont="1" applyFill="1" applyBorder="1" applyAlignment="1">
      <alignment vertical="center"/>
    </xf>
    <xf numFmtId="49" fontId="6" fillId="2" borderId="2" xfId="0" applyNumberFormat="1" applyFont="1" applyFill="1" applyBorder="1" applyAlignment="1"/>
    <xf numFmtId="49" fontId="6" fillId="2" borderId="2" xfId="0" applyNumberFormat="1" applyFont="1" applyFill="1" applyBorder="1" applyAlignment="1">
      <alignment horizont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10" fontId="6" fillId="2" borderId="1" xfId="0" applyNumberFormat="1" applyFont="1" applyFill="1" applyBorder="1" applyAlignment="1"/>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0" fontId="13" fillId="0" borderId="0" xfId="0" applyFont="1" applyFill="1" applyBorder="1" applyAlignment="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49" fontId="6" fillId="2" borderId="1" xfId="0" applyNumberFormat="1" applyFont="1" applyFill="1" applyBorder="1" applyAlignment="1">
      <alignment horizontal="center"/>
    </xf>
    <xf numFmtId="0" fontId="6" fillId="2" borderId="1" xfId="0" applyFont="1" applyFill="1" applyBorder="1" applyAlignment="1">
      <alignment horizontal="center"/>
    </xf>
    <xf numFmtId="10" fontId="6" fillId="2" borderId="1" xfId="0" applyNumberFormat="1" applyFont="1" applyFill="1" applyBorder="1" applyAlignment="1">
      <alignment horizontal="center"/>
    </xf>
    <xf numFmtId="0" fontId="6" fillId="2" borderId="12"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6" fillId="2" borderId="13" xfId="0" applyFont="1" applyFill="1" applyBorder="1" applyAlignment="1">
      <alignment horizontal="center" vertical="center" wrapText="1"/>
    </xf>
    <xf numFmtId="0" fontId="7" fillId="2" borderId="14" xfId="0" applyFont="1" applyFill="1" applyBorder="1" applyAlignment="1">
      <alignment horizontal="left" vertical="center" wrapText="1"/>
    </xf>
    <xf numFmtId="0" fontId="8" fillId="2" borderId="5" xfId="0" applyFont="1" applyFill="1" applyBorder="1" applyAlignment="1">
      <alignment horizontal="left" vertical="center" wrapText="1"/>
    </xf>
    <xf numFmtId="176" fontId="14" fillId="0" borderId="4" xfId="0" applyNumberFormat="1" applyFont="1" applyFill="1" applyBorder="1" applyAlignment="1">
      <alignment horizontal="center" vertical="center"/>
    </xf>
    <xf numFmtId="49" fontId="6" fillId="2" borderId="1" xfId="0" applyNumberFormat="1" applyFont="1" applyFill="1" applyBorder="1" applyAlignment="1">
      <alignment wrapText="1"/>
    </xf>
    <xf numFmtId="0" fontId="2" fillId="2" borderId="5" xfId="0" applyFont="1" applyFill="1" applyBorder="1" applyAlignment="1">
      <alignment horizontal="left" vertical="center" wrapText="1"/>
    </xf>
    <xf numFmtId="0" fontId="2" fillId="2" borderId="1" xfId="0" applyFont="1" applyFill="1" applyBorder="1" applyAlignment="1">
      <alignment horizontal="left" vertical="center" wrapText="1"/>
    </xf>
    <xf numFmtId="0" fontId="8" fillId="0" borderId="5" xfId="51" applyFont="1" applyFill="1" applyBorder="1" applyAlignment="1">
      <alignment horizontal="left" vertical="center" wrapText="1"/>
    </xf>
    <xf numFmtId="0" fontId="8" fillId="0" borderId="1" xfId="51" applyFont="1" applyFill="1" applyBorder="1" applyAlignment="1">
      <alignment horizontal="left" vertical="center" wrapText="1"/>
    </xf>
    <xf numFmtId="0" fontId="7" fillId="2" borderId="1" xfId="0" applyFont="1" applyFill="1" applyBorder="1" applyAlignment="1">
      <alignment horizontal="center" vertical="center" wrapText="1"/>
    </xf>
    <xf numFmtId="0" fontId="8" fillId="2" borderId="14" xfId="0" applyFont="1" applyFill="1" applyBorder="1" applyAlignment="1">
      <alignment horizontal="left" vertical="center" wrapText="1"/>
    </xf>
    <xf numFmtId="0" fontId="8" fillId="2" borderId="7" xfId="0" applyFont="1" applyFill="1" applyBorder="1" applyAlignment="1">
      <alignment horizontal="left" vertical="center" wrapText="1"/>
    </xf>
    <xf numFmtId="0" fontId="2" fillId="2" borderId="5" xfId="0" applyFont="1" applyFill="1" applyBorder="1" applyAlignment="1">
      <alignment vertical="center"/>
    </xf>
    <xf numFmtId="0" fontId="2" fillId="2" borderId="1" xfId="0" applyFont="1" applyFill="1" applyBorder="1" applyAlignment="1">
      <alignment vertical="center"/>
    </xf>
    <xf numFmtId="0" fontId="15"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8" fillId="0" borderId="0" xfId="0" applyFont="1" applyFill="1" applyBorder="1" applyAlignment="1"/>
    <xf numFmtId="0" fontId="16" fillId="0" borderId="0" xfId="0" applyNumberFormat="1" applyFont="1" applyFill="1" applyBorder="1" applyAlignment="1">
      <alignment horizontal="right" vertical="center" wrapText="1"/>
    </xf>
    <xf numFmtId="0" fontId="17" fillId="0" borderId="0" xfId="0" applyNumberFormat="1" applyFont="1" applyFill="1" applyBorder="1" applyAlignment="1">
      <alignment horizontal="right" vertical="center" wrapText="1"/>
    </xf>
    <xf numFmtId="0" fontId="17" fillId="0" borderId="0" xfId="0" applyNumberFormat="1" applyFont="1" applyFill="1" applyBorder="1" applyAlignment="1">
      <alignment horizontal="center"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19" fillId="0" borderId="0" xfId="0" applyFont="1" applyFill="1" applyBorder="1" applyAlignment="1"/>
    <xf numFmtId="0" fontId="20" fillId="0" borderId="1" xfId="0"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49" fontId="19" fillId="3" borderId="1" xfId="0" applyNumberFormat="1" applyFont="1" applyFill="1" applyBorder="1" applyAlignment="1" applyProtection="1">
      <alignment horizontal="center" vertical="center" wrapText="1"/>
    </xf>
    <xf numFmtId="0" fontId="21" fillId="3" borderId="1" xfId="0" applyNumberFormat="1" applyFont="1" applyFill="1" applyBorder="1" applyAlignment="1">
      <alignment horizontal="center" vertical="center" wrapText="1"/>
    </xf>
    <xf numFmtId="0" fontId="19" fillId="3" borderId="1" xfId="0" applyFont="1" applyFill="1" applyBorder="1" applyAlignment="1">
      <alignment horizontal="left" vertical="center" wrapText="1"/>
    </xf>
    <xf numFmtId="0" fontId="8" fillId="0" borderId="1" xfId="0" applyFont="1" applyFill="1" applyBorder="1" applyAlignment="1">
      <alignment vertical="center" wrapText="1"/>
    </xf>
    <xf numFmtId="0" fontId="21"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49" fontId="8" fillId="0" borderId="1" xfId="0" applyNumberFormat="1" applyFont="1" applyFill="1" applyBorder="1" applyAlignment="1" applyProtection="1">
      <alignment vertical="center" wrapText="1"/>
    </xf>
    <xf numFmtId="0" fontId="20" fillId="3" borderId="1" xfId="0" applyNumberFormat="1" applyFont="1" applyFill="1" applyBorder="1" applyAlignment="1">
      <alignment horizontal="left" vertical="center" wrapText="1"/>
    </xf>
    <xf numFmtId="0" fontId="17" fillId="0" borderId="1" xfId="0" applyNumberFormat="1" applyFont="1" applyFill="1" applyBorder="1" applyAlignment="1">
      <alignment horizontal="center" vertical="center" wrapText="1"/>
    </xf>
    <xf numFmtId="0" fontId="22" fillId="0" borderId="0" xfId="0" applyNumberFormat="1" applyFont="1" applyFill="1" applyBorder="1" applyAlignment="1">
      <alignment horizontal="right" vertical="center" wrapText="1"/>
    </xf>
    <xf numFmtId="0" fontId="8" fillId="0" borderId="0" xfId="0" applyNumberFormat="1" applyFont="1" applyFill="1" applyBorder="1" applyAlignment="1">
      <alignment horizontal="right" vertical="center" wrapText="1"/>
    </xf>
    <xf numFmtId="0" fontId="8" fillId="0" borderId="0" xfId="0" applyFont="1" applyFill="1" applyAlignment="1">
      <alignment horizontal="center" vertical="center"/>
    </xf>
    <xf numFmtId="0" fontId="17" fillId="0" borderId="1" xfId="0" applyFont="1" applyFill="1" applyBorder="1" applyAlignment="1">
      <alignment horizontal="center" vertical="center" wrapText="1"/>
    </xf>
    <xf numFmtId="0" fontId="17" fillId="0" borderId="0" xfId="0" applyFont="1" applyFill="1" applyBorder="1" applyAlignment="1">
      <alignment vertical="center" wrapText="1"/>
    </xf>
    <xf numFmtId="0" fontId="8" fillId="0" borderId="0" xfId="0" applyNumberFormat="1" applyFont="1" applyFill="1" applyBorder="1" applyAlignment="1">
      <alignment horizontal="center" vertical="center" wrapText="1"/>
    </xf>
    <xf numFmtId="0" fontId="15" fillId="0" borderId="0" xfId="0" applyFont="1" applyFill="1" applyBorder="1" applyAlignment="1"/>
    <xf numFmtId="0" fontId="17" fillId="0" borderId="0" xfId="0" applyNumberFormat="1" applyFont="1" applyFill="1" applyBorder="1" applyAlignment="1">
      <alignment vertical="center" wrapText="1"/>
    </xf>
    <xf numFmtId="0" fontId="23" fillId="0" borderId="0" xfId="0" applyFont="1" applyFill="1" applyBorder="1" applyAlignment="1">
      <alignment horizontal="left" vertical="center" wrapText="1"/>
    </xf>
    <xf numFmtId="0" fontId="24" fillId="0" borderId="0" xfId="0" applyFont="1" applyFill="1" applyBorder="1" applyAlignment="1">
      <alignment horizontal="center"/>
    </xf>
    <xf numFmtId="0" fontId="19" fillId="0" borderId="1" xfId="0"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19" fillId="0" borderId="1" xfId="0" applyNumberFormat="1" applyFont="1" applyFill="1" applyBorder="1" applyAlignment="1">
      <alignment horizontal="center" vertical="center"/>
    </xf>
    <xf numFmtId="0" fontId="17" fillId="3" borderId="1" xfId="0" applyNumberFormat="1" applyFont="1" applyFill="1" applyBorder="1" applyAlignment="1">
      <alignment horizontal="center" vertical="center" wrapText="1"/>
    </xf>
    <xf numFmtId="0" fontId="25" fillId="0" borderId="0" xfId="0" applyNumberFormat="1" applyFont="1" applyFill="1" applyBorder="1" applyAlignment="1">
      <alignment horizontal="right"/>
    </xf>
    <xf numFmtId="0" fontId="8" fillId="0" borderId="0" xfId="0" applyFont="1" applyFill="1" applyAlignment="1">
      <alignment vertical="center"/>
    </xf>
    <xf numFmtId="0" fontId="8"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right" vertical="center" wrapText="1"/>
    </xf>
    <xf numFmtId="0" fontId="25" fillId="0" borderId="0" xfId="0" applyNumberFormat="1" applyFont="1" applyFill="1" applyBorder="1" applyAlignment="1"/>
    <xf numFmtId="0" fontId="8" fillId="0" borderId="0" xfId="0" applyNumberFormat="1" applyFont="1" applyFill="1" applyBorder="1" applyAlignment="1">
      <alignment vertical="center" wrapText="1"/>
    </xf>
    <xf numFmtId="0" fontId="25" fillId="0" borderId="0" xfId="0" applyFont="1" applyFill="1" applyBorder="1" applyAlignment="1"/>
    <xf numFmtId="0" fontId="23" fillId="0" borderId="0" xfId="0" applyFont="1" applyFill="1" applyBorder="1" applyAlignment="1">
      <alignment vertical="center" wrapText="1"/>
    </xf>
    <xf numFmtId="0" fontId="26" fillId="0" borderId="0" xfId="0" applyFont="1" applyFill="1" applyBorder="1" applyAlignment="1">
      <alignment vertical="center" wrapText="1"/>
    </xf>
    <xf numFmtId="0" fontId="27" fillId="0" borderId="0" xfId="0" applyFont="1" applyFill="1" applyBorder="1" applyAlignment="1">
      <alignment vertical="center" wrapText="1"/>
    </xf>
    <xf numFmtId="0" fontId="26" fillId="0" borderId="0" xfId="0" applyFont="1" applyFill="1" applyAlignment="1">
      <alignment vertical="center" wrapText="1"/>
    </xf>
    <xf numFmtId="0" fontId="28" fillId="0" borderId="0" xfId="0" applyNumberFormat="1" applyFont="1" applyFill="1" applyBorder="1" applyAlignment="1">
      <alignment horizontal="center" vertical="center" wrapText="1"/>
    </xf>
    <xf numFmtId="0" fontId="23" fillId="0" borderId="0" xfId="0" applyFont="1" applyFill="1" applyBorder="1" applyAlignment="1">
      <alignment horizontal="center" vertical="center" wrapText="1"/>
    </xf>
    <xf numFmtId="0" fontId="0" fillId="0" borderId="0" xfId="0" applyFont="1" applyFill="1" applyBorder="1" applyAlignment="1">
      <alignment vertical="center" wrapText="1"/>
    </xf>
    <xf numFmtId="0" fontId="18" fillId="0" borderId="0"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2" xfId="0" applyNumberFormat="1" applyFont="1" applyFill="1" applyBorder="1" applyAlignment="1">
      <alignment horizontal="center" vertical="center" wrapText="1"/>
    </xf>
    <xf numFmtId="0" fontId="19" fillId="0" borderId="2" xfId="20" applyNumberFormat="1" applyFont="1" applyFill="1" applyBorder="1" applyAlignment="1" applyProtection="1">
      <alignment horizontal="center" vertical="center" wrapText="1"/>
    </xf>
    <xf numFmtId="0" fontId="29" fillId="0" borderId="1" xfId="0" applyFont="1" applyFill="1" applyBorder="1" applyAlignment="1">
      <alignment horizontal="center" vertical="center" wrapText="1"/>
    </xf>
    <xf numFmtId="0" fontId="29" fillId="0" borderId="1" xfId="0" applyNumberFormat="1" applyFont="1" applyFill="1" applyBorder="1" applyAlignment="1">
      <alignment horizontal="center" vertical="center" wrapText="1"/>
    </xf>
    <xf numFmtId="0" fontId="30" fillId="0" borderId="2" xfId="0" applyFont="1" applyFill="1" applyBorder="1" applyAlignment="1">
      <alignment vertical="center" wrapText="1"/>
    </xf>
    <xf numFmtId="0" fontId="8" fillId="0" borderId="1" xfId="20" applyNumberFormat="1" applyFont="1" applyFill="1" applyBorder="1" applyAlignment="1">
      <alignment horizontal="left" vertical="center" wrapText="1"/>
    </xf>
    <xf numFmtId="0" fontId="30" fillId="0" borderId="1" xfId="0" applyFont="1" applyFill="1" applyBorder="1" applyAlignment="1">
      <alignment horizontal="center" vertical="center" wrapText="1"/>
    </xf>
    <xf numFmtId="0" fontId="30"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xf>
    <xf numFmtId="0" fontId="30" fillId="0" borderId="1" xfId="0" applyFont="1" applyFill="1" applyBorder="1" applyAlignment="1">
      <alignment horizontal="left" vertical="center" wrapText="1"/>
    </xf>
    <xf numFmtId="0" fontId="8" fillId="0" borderId="1" xfId="2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8" fontId="30" fillId="0" borderId="1" xfId="0" applyNumberFormat="1" applyFont="1" applyFill="1" applyBorder="1" applyAlignment="1">
      <alignment horizontal="center" vertical="center" wrapText="1"/>
    </xf>
    <xf numFmtId="0" fontId="30" fillId="0" borderId="1" xfId="0" applyFont="1" applyFill="1" applyBorder="1" applyAlignment="1">
      <alignment horizontal="left" vertical="center" wrapText="1" shrinkToFi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_0817-2015年公共预算执行情况" xfId="20"/>
    <cellStyle name="标题 2" xfId="21" builtinId="17"/>
    <cellStyle name="60% - 强调文字颜色 1" xfId="22" builtinId="32"/>
    <cellStyle name="标题 3" xfId="23" builtinId="18"/>
    <cellStyle name="60% - 强调文字颜色 4" xfId="24" builtinId="44"/>
    <cellStyle name="输出" xfId="25" builtinId="21"/>
    <cellStyle name="常规 2_专项资金立项项目表(类-末级)"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esktop\2020&#24180;&#32489;&#25928;&#31649;&#29702;\2019&#24180;&#32489;&#25928;&#35780;&#20215;\&#20013;&#22830;\2019&#24180;&#20013;&#22830;&#36164;&#37329;&#19979;&#30446;&#26631;&#65288;&#22797;&#20214;&#65289;\2019&#20013;&#22830;&#32489;&#25928;&#30446;&#26631;&#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XDJXMB02-2019年林业生态保护恢复区域绩效目..."/>
      <sheetName val="XDJXMB04-2019年林业改革发展资金区域绩效目..."/>
    </sheetNames>
    <sheetDataSet>
      <sheetData sheetId="0"/>
      <sheetData sheetId="1">
        <row r="16">
          <cell r="D16" t="str">
            <v>天保工程区国有林管护面积（万亩）</v>
          </cell>
        </row>
        <row r="17">
          <cell r="D17" t="str">
            <v>天保工程区集体和个人地方公益林管护面积（万亩）</v>
          </cell>
        </row>
        <row r="18">
          <cell r="D18" t="str">
            <v>天保工程区外国有天然商品林管护面积（万亩）</v>
          </cell>
        </row>
        <row r="18">
          <cell r="G18">
            <v>181.58</v>
          </cell>
        </row>
        <row r="19">
          <cell r="D19" t="str">
            <v>天保工程区外集体和个人天然商品林管护面积（万亩）</v>
          </cell>
        </row>
        <row r="19">
          <cell r="G19">
            <v>1594</v>
          </cell>
        </row>
        <row r="20">
          <cell r="D20" t="str">
            <v>国有国家级公益林管护（万亩）</v>
          </cell>
        </row>
        <row r="20">
          <cell r="G20">
            <v>336.29</v>
          </cell>
        </row>
        <row r="21">
          <cell r="D21" t="str">
            <v>集体和个人国家级公益林管护面积（万亩）</v>
          </cell>
        </row>
        <row r="21">
          <cell r="G21">
            <v>1886.78</v>
          </cell>
        </row>
        <row r="22">
          <cell r="D22" t="str">
            <v>上一轮到期退耕还生态林面积（万亩）</v>
          </cell>
        </row>
        <row r="23">
          <cell r="D23" t="str">
            <v>国家重点林木良种基地和国家林木种质资源库面积（万亩）</v>
          </cell>
        </row>
        <row r="23">
          <cell r="G23">
            <v>3.7</v>
          </cell>
        </row>
        <row r="24">
          <cell r="D24" t="str">
            <v>林木良种培育数量（亿株）</v>
          </cell>
        </row>
        <row r="24">
          <cell r="G24">
            <v>0.32</v>
          </cell>
        </row>
        <row r="25">
          <cell r="D25" t="str">
            <v>造林面积（万亩）</v>
          </cell>
        </row>
        <row r="25">
          <cell r="G25">
            <v>30.6</v>
          </cell>
        </row>
        <row r="26">
          <cell r="D26" t="str">
            <v>天保工程区抚育面积（万亩）</v>
          </cell>
        </row>
        <row r="27">
          <cell r="D27" t="str">
            <v>天保工程区外抚育面积（万亩）</v>
          </cell>
        </row>
        <row r="27">
          <cell r="G27">
            <v>65.6</v>
          </cell>
        </row>
        <row r="28">
          <cell r="D28" t="str">
            <v>上一轮到期退耕还生态林面积（万亩）</v>
          </cell>
        </row>
        <row r="29">
          <cell r="D29" t="str">
            <v>退耕还湿面积（万亩）</v>
          </cell>
        </row>
        <row r="30">
          <cell r="D30" t="str">
            <v>湿地生态效益补偿数量（处）</v>
          </cell>
        </row>
        <row r="30">
          <cell r="G30">
            <v>2</v>
          </cell>
        </row>
        <row r="31">
          <cell r="D31" t="str">
            <v>湿地保护与恢复数量（处）</v>
          </cell>
        </row>
        <row r="31">
          <cell r="G31">
            <v>8</v>
          </cell>
        </row>
        <row r="32">
          <cell r="D32" t="str">
            <v>沙化土地封禁保护区数量（个）</v>
          </cell>
        </row>
        <row r="33">
          <cell r="D33" t="str">
            <v>国家级自然保护区保护数量（个）</v>
          </cell>
        </row>
        <row r="33">
          <cell r="G33">
            <v>15</v>
          </cell>
        </row>
        <row r="34">
          <cell r="D34" t="str">
            <v>边境森林防火隔离带建设和维护长度/折合面积（万亩）</v>
          </cell>
        </row>
        <row r="35">
          <cell r="D35" t="str">
            <v>计划航空护林任务飞行时间（小时）</v>
          </cell>
        </row>
        <row r="35">
          <cell r="G35">
            <v>372</v>
          </cell>
        </row>
        <row r="36">
          <cell r="D36" t="str">
            <v>林业有害生物防治面积（万亩）</v>
          </cell>
        </row>
        <row r="36">
          <cell r="G36">
            <v>10.92</v>
          </cell>
        </row>
        <row r="37">
          <cell r="D37" t="str">
            <v>珍稀濒危野生动植物保护项目（个）</v>
          </cell>
        </row>
        <row r="37">
          <cell r="G37">
            <v>2</v>
          </cell>
        </row>
        <row r="38">
          <cell r="D38" t="str">
            <v>林业科技推广示范项目数量（个）</v>
          </cell>
        </row>
        <row r="38">
          <cell r="G38">
            <v>19</v>
          </cell>
        </row>
        <row r="39">
          <cell r="D39" t="str">
            <v>林业贷款贴息的贷款额（亿元）</v>
          </cell>
        </row>
        <row r="39">
          <cell r="G39">
            <v>13.29</v>
          </cell>
        </row>
        <row r="40">
          <cell r="D40" t="str">
            <v>年度培育的优良种子标准级别</v>
          </cell>
        </row>
        <row r="40">
          <cell r="G40" t="str">
            <v>二级</v>
          </cell>
        </row>
        <row r="41">
          <cell r="D41" t="str">
            <v>年度培育的良种苗木标准级别</v>
          </cell>
        </row>
        <row r="41">
          <cell r="G41" t="str">
            <v>二级</v>
          </cell>
        </row>
        <row r="42">
          <cell r="D42" t="str">
            <v>造林完成面积合格率</v>
          </cell>
        </row>
        <row r="42">
          <cell r="F42" t="str">
            <v>≥</v>
          </cell>
          <cell r="G42">
            <v>85</v>
          </cell>
        </row>
        <row r="43">
          <cell r="D43" t="str">
            <v>森林抚育质量合格率</v>
          </cell>
        </row>
        <row r="43">
          <cell r="F43" t="str">
            <v>≥</v>
          </cell>
          <cell r="G43">
            <v>95</v>
          </cell>
        </row>
        <row r="44">
          <cell r="D44" t="str">
            <v>沙化土地封禁保护区任务完成率</v>
          </cell>
        </row>
        <row r="44">
          <cell r="F44" t="str">
            <v>≥</v>
          </cell>
        </row>
        <row r="45">
          <cell r="D45" t="str">
            <v>边境森林防火隔离带验收合格率</v>
          </cell>
        </row>
        <row r="45">
          <cell r="F45" t="str">
            <v>≥</v>
          </cell>
        </row>
        <row r="46">
          <cell r="D46" t="str">
            <v>森林航空消防任务完成率</v>
          </cell>
        </row>
        <row r="46">
          <cell r="F46" t="str">
            <v>≥</v>
          </cell>
          <cell r="G46">
            <v>90</v>
          </cell>
        </row>
        <row r="47">
          <cell r="D47" t="str">
            <v>主要林业有害生物成灾率</v>
          </cell>
        </row>
        <row r="47">
          <cell r="F47" t="str">
            <v>≤</v>
          </cell>
          <cell r="G47">
            <v>0.45</v>
          </cell>
        </row>
        <row r="48">
          <cell r="D48" t="str">
            <v>林业科技成果示范及熟化效果</v>
          </cell>
        </row>
        <row r="48">
          <cell r="F48" t="str">
            <v>≥</v>
          </cell>
          <cell r="G48">
            <v>90</v>
          </cell>
        </row>
        <row r="49">
          <cell r="D49" t="str">
            <v>林科技推广标准化示范区项目标准使用率</v>
          </cell>
        </row>
        <row r="49">
          <cell r="F49" t="str">
            <v>≥</v>
          </cell>
          <cell r="G49">
            <v>90</v>
          </cell>
        </row>
        <row r="50">
          <cell r="D50" t="str">
            <v>天然林资源管护当期任务完成率</v>
          </cell>
        </row>
        <row r="50">
          <cell r="F50" t="str">
            <v>≥</v>
          </cell>
          <cell r="G50">
            <v>90</v>
          </cell>
        </row>
        <row r="51">
          <cell r="D51" t="str">
            <v>国家级公益林当期任务完成率</v>
          </cell>
        </row>
        <row r="51">
          <cell r="F51" t="str">
            <v>≥</v>
          </cell>
          <cell r="G51">
            <v>90</v>
          </cell>
        </row>
        <row r="52">
          <cell r="D52" t="str">
            <v>造林任务当期任务完成率</v>
          </cell>
        </row>
        <row r="52">
          <cell r="F52" t="str">
            <v>≥</v>
          </cell>
          <cell r="G52">
            <v>80</v>
          </cell>
        </row>
        <row r="53">
          <cell r="D53" t="str">
            <v>森林抚育当期任务完成率</v>
          </cell>
        </row>
        <row r="53">
          <cell r="F53" t="str">
            <v>≥</v>
          </cell>
          <cell r="G53">
            <v>80</v>
          </cell>
        </row>
        <row r="54">
          <cell r="D54" t="str">
            <v>林木良种培育当期任务完成率</v>
          </cell>
        </row>
        <row r="54">
          <cell r="F54" t="str">
            <v>≥</v>
          </cell>
          <cell r="G54">
            <v>80</v>
          </cell>
        </row>
        <row r="55">
          <cell r="D55" t="str">
            <v>林业有害生物防治任务完成率</v>
          </cell>
        </row>
        <row r="55">
          <cell r="F55" t="str">
            <v>≥</v>
          </cell>
          <cell r="G55">
            <v>80</v>
          </cell>
        </row>
        <row r="56">
          <cell r="D56" t="str">
            <v>天然林资源管护中央财政补助标准（元/亩）</v>
          </cell>
        </row>
        <row r="57">
          <cell r="D57" t="str">
            <v>国有国家级公益林管护补助标准（元/亩）</v>
          </cell>
        </row>
        <row r="57">
          <cell r="G57">
            <v>10</v>
          </cell>
        </row>
        <row r="58">
          <cell r="D58" t="str">
            <v>林木良种基地中央财政补助标准（元/亩）</v>
          </cell>
        </row>
        <row r="58">
          <cell r="G58">
            <v>100</v>
          </cell>
        </row>
        <row r="59">
          <cell r="D59" t="str">
            <v>良种苗木培育中央财政补助标准（元/株）</v>
          </cell>
        </row>
        <row r="59">
          <cell r="G59">
            <v>0</v>
          </cell>
        </row>
        <row r="60">
          <cell r="D60" t="str">
            <v>造林中央财政补助标准（元/亩）</v>
          </cell>
        </row>
        <row r="60">
          <cell r="G60">
            <v>100</v>
          </cell>
        </row>
        <row r="61">
          <cell r="D61" t="str">
            <v>森林抚育中央财政补助标准（元/亩）</v>
          </cell>
        </row>
        <row r="61">
          <cell r="G61">
            <v>100</v>
          </cell>
        </row>
        <row r="62">
          <cell r="D62" t="str">
            <v>退耕还湿中央财政补助标准（元/亩）</v>
          </cell>
        </row>
        <row r="63">
          <cell r="D63" t="str">
            <v>沙化土地封禁保护区中央财政补助标准（万元/个）</v>
          </cell>
        </row>
        <row r="64">
          <cell r="D64" t="str">
            <v>林业贷款年贴息率</v>
          </cell>
        </row>
        <row r="64">
          <cell r="F64" t="str">
            <v>≤</v>
          </cell>
          <cell r="G64">
            <v>3</v>
          </cell>
        </row>
        <row r="65">
          <cell r="D65" t="str">
            <v>优良种子（穗条）产值（元/亩）</v>
          </cell>
        </row>
        <row r="65">
          <cell r="G65">
            <v>200</v>
          </cell>
        </row>
        <row r="66">
          <cell r="D66" t="str">
            <v>优良苗木产值（元/亩）</v>
          </cell>
        </row>
        <row r="66">
          <cell r="G66">
            <v>20000</v>
          </cell>
        </row>
        <row r="67">
          <cell r="D67" t="str">
            <v>林业防灾减灾挽回经济损失（亿元）</v>
          </cell>
        </row>
        <row r="67">
          <cell r="G67">
            <v>1.65</v>
          </cell>
        </row>
        <row r="68">
          <cell r="D68" t="str">
            <v>天保工程提供管护岗位安排就业人数（人）</v>
          </cell>
        </row>
        <row r="69">
          <cell r="D69" t="str">
            <v>国家级公益林提供管护岗位带动就业人数（人）</v>
          </cell>
        </row>
        <row r="69">
          <cell r="G69">
            <v>5100</v>
          </cell>
        </row>
        <row r="70">
          <cell r="D70" t="str">
            <v>造林带动就业人数（人）</v>
          </cell>
        </row>
        <row r="70">
          <cell r="G70">
            <v>30620</v>
          </cell>
        </row>
        <row r="71">
          <cell r="D71" t="str">
            <v>森林抚育带动就业人数（人）</v>
          </cell>
        </row>
        <row r="71">
          <cell r="G71">
            <v>32800</v>
          </cell>
        </row>
        <row r="72">
          <cell r="D72" t="str">
            <v>湿地保护与恢复聘用临时管护人数（人）</v>
          </cell>
        </row>
        <row r="72">
          <cell r="G72">
            <v>32</v>
          </cell>
        </row>
        <row r="73">
          <cell r="D73" t="str">
            <v>国家级自然保护区聘用临时管护人数（人）</v>
          </cell>
        </row>
        <row r="73">
          <cell r="G73">
            <v>457</v>
          </cell>
        </row>
        <row r="74">
          <cell r="D74" t="str">
            <v>沙化封禁保护区聘用临时管护人数（人）</v>
          </cell>
        </row>
        <row r="75">
          <cell r="D75" t="str">
            <v>林业有害生物无公害防治率</v>
          </cell>
        </row>
        <row r="75">
          <cell r="F75" t="str">
            <v>≥</v>
          </cell>
          <cell r="G75">
            <v>85</v>
          </cell>
        </row>
        <row r="76">
          <cell r="D76" t="str">
            <v>沙化土地封禁保护面积对生态环境改善情况（是否明显）</v>
          </cell>
        </row>
        <row r="76">
          <cell r="G76" t="str">
            <v/>
          </cell>
        </row>
        <row r="77">
          <cell r="D77" t="str">
            <v>天然林资源保护对生态环境改善情况（是否明显）</v>
          </cell>
        </row>
        <row r="77">
          <cell r="G77" t="str">
            <v>是</v>
          </cell>
        </row>
        <row r="78">
          <cell r="D78" t="str">
            <v>国家级公益林对生态环境改善情况（是否明显）</v>
          </cell>
        </row>
        <row r="78">
          <cell r="G78" t="str">
            <v>是</v>
          </cell>
        </row>
        <row r="79">
          <cell r="D79" t="str">
            <v>通过森林抚育促进林分结构改善程度（是否明显）</v>
          </cell>
        </row>
        <row r="79">
          <cell r="G79" t="str">
            <v>是</v>
          </cell>
        </row>
        <row r="80">
          <cell r="D80" t="str">
            <v>天然林资源保护维护林区稳定（是否）</v>
          </cell>
        </row>
        <row r="80">
          <cell r="G80" t="str">
            <v>是</v>
          </cell>
        </row>
        <row r="81">
          <cell r="D81" t="str">
            <v>国家级公益林保障经济可持续发展（是否）</v>
          </cell>
        </row>
        <row r="81">
          <cell r="G81" t="str">
            <v>是</v>
          </cell>
        </row>
        <row r="82">
          <cell r="D82" t="str">
            <v>使用良种苗木用材林生长量和经济林产量提高（是否）</v>
          </cell>
        </row>
        <row r="82">
          <cell r="G82" t="str">
            <v>是</v>
          </cell>
        </row>
        <row r="83">
          <cell r="D83" t="str">
            <v>造林推进林业可持续发展（是否明显）</v>
          </cell>
        </row>
        <row r="83">
          <cell r="G83" t="str">
            <v>是</v>
          </cell>
        </row>
        <row r="84">
          <cell r="D84" t="str">
            <v>森林抚育构建稳定森林生态系统（是否明显）</v>
          </cell>
        </row>
        <row r="84">
          <cell r="G84" t="str">
            <v>是</v>
          </cell>
        </row>
        <row r="85">
          <cell r="D85" t="str">
            <v>湿地项目区生态效益可持续（是否明显）</v>
          </cell>
        </row>
        <row r="85">
          <cell r="G85" t="str">
            <v>是</v>
          </cell>
        </row>
        <row r="86">
          <cell r="D86" t="str">
            <v>国家级自然保护区的自然生态系统保持完整（是否）</v>
          </cell>
        </row>
        <row r="86">
          <cell r="G86" t="str">
            <v>是</v>
          </cell>
        </row>
        <row r="87">
          <cell r="D87" t="str">
            <v>自然生态系统是否保持完好（是否）</v>
          </cell>
        </row>
        <row r="87">
          <cell r="G87" t="str">
            <v/>
          </cell>
        </row>
        <row r="88">
          <cell r="D88" t="str">
            <v>林业科技推广示范促进行业科技的影响(是否显著）</v>
          </cell>
        </row>
        <row r="88">
          <cell r="G88" t="str">
            <v>是</v>
          </cell>
        </row>
        <row r="89">
          <cell r="D89" t="str">
            <v>天然林资源管护员满意度</v>
          </cell>
        </row>
        <row r="89">
          <cell r="F89" t="str">
            <v>≥</v>
          </cell>
          <cell r="G89">
            <v>80</v>
          </cell>
        </row>
        <row r="90">
          <cell r="D90" t="str">
            <v>国家级公益林管护员满意度</v>
          </cell>
        </row>
        <row r="90">
          <cell r="F90" t="str">
            <v>≥</v>
          </cell>
          <cell r="G90">
            <v>80</v>
          </cell>
        </row>
        <row r="91">
          <cell r="D91" t="str">
            <v>林木良种培育项目区域公众满意度</v>
          </cell>
        </row>
        <row r="91">
          <cell r="F91" t="str">
            <v>≥</v>
          </cell>
          <cell r="G91">
            <v>80</v>
          </cell>
        </row>
        <row r="92">
          <cell r="D92" t="str">
            <v>造林补助政策宣传满意度</v>
          </cell>
        </row>
        <row r="92">
          <cell r="F92" t="str">
            <v>≥</v>
          </cell>
          <cell r="G92">
            <v>80</v>
          </cell>
        </row>
        <row r="93">
          <cell r="D93" t="str">
            <v>湿地辖区及周边群众满意度</v>
          </cell>
        </row>
        <row r="93">
          <cell r="F93" t="str">
            <v>≥</v>
          </cell>
          <cell r="G93">
            <v>80</v>
          </cell>
        </row>
        <row r="94">
          <cell r="D94" t="str">
            <v>林业有害生物防治辖区民众满意度</v>
          </cell>
        </row>
        <row r="94">
          <cell r="F94" t="str">
            <v>≥</v>
          </cell>
          <cell r="G94">
            <v>80</v>
          </cell>
        </row>
        <row r="95">
          <cell r="D95" t="str">
            <v>林业科技推广示范技术培训满意度</v>
          </cell>
        </row>
        <row r="95">
          <cell r="F95" t="str">
            <v>≥</v>
          </cell>
          <cell r="G95">
            <v>80</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8"/>
  <sheetViews>
    <sheetView showGridLines="0" zoomScale="85" zoomScaleNormal="85" workbookViewId="0">
      <selection activeCell="A15" sqref="A15"/>
    </sheetView>
  </sheetViews>
  <sheetFormatPr defaultColWidth="10" defaultRowHeight="18.75" outlineLevelCol="4"/>
  <cols>
    <col min="1" max="1" width="24.975" style="84" customWidth="1"/>
    <col min="2" max="2" width="12.8083333333333" style="84" customWidth="1"/>
    <col min="3" max="3" width="10.8416666666667" style="130" customWidth="1"/>
    <col min="4" max="4" width="14.5083333333333" style="131" customWidth="1"/>
    <col min="5" max="5" width="22.7416666666667" style="131" customWidth="1"/>
    <col min="6" max="235" width="10" style="126"/>
    <col min="236" max="16384" width="10" style="132"/>
  </cols>
  <sheetData>
    <row r="1" s="126" customFormat="1" ht="22" customHeight="1" spans="1:5">
      <c r="A1" s="112" t="s">
        <v>0</v>
      </c>
      <c r="B1" s="112"/>
      <c r="C1" s="130"/>
      <c r="D1" s="131"/>
      <c r="E1" s="131"/>
    </row>
    <row r="2" s="126" customFormat="1" ht="62" customHeight="1" spans="1:5">
      <c r="A2" s="133" t="s">
        <v>1</v>
      </c>
      <c r="B2" s="133"/>
      <c r="C2" s="133"/>
      <c r="D2" s="133"/>
      <c r="E2" s="133"/>
    </row>
    <row r="3" s="127" customFormat="1" ht="26" customHeight="1" spans="1:5">
      <c r="A3" s="134" t="s">
        <v>2</v>
      </c>
      <c r="B3" s="134" t="s">
        <v>3</v>
      </c>
      <c r="C3" s="135" t="s">
        <v>4</v>
      </c>
      <c r="D3" s="136" t="s">
        <v>5</v>
      </c>
      <c r="E3" s="134" t="s">
        <v>6</v>
      </c>
    </row>
    <row r="4" s="128" customFormat="1" ht="27" customHeight="1" spans="1:5">
      <c r="A4" s="137" t="s">
        <v>3</v>
      </c>
      <c r="B4" s="137">
        <v>197217.96</v>
      </c>
      <c r="C4" s="138">
        <v>127697</v>
      </c>
      <c r="D4" s="138">
        <v>69520.96</v>
      </c>
      <c r="E4" s="139"/>
    </row>
    <row r="5" s="127" customFormat="1" ht="22" customHeight="1" spans="1:5">
      <c r="A5" s="140" t="s">
        <v>7</v>
      </c>
      <c r="B5" s="141">
        <v>6523</v>
      </c>
      <c r="C5" s="142">
        <v>6523</v>
      </c>
      <c r="D5" s="143"/>
      <c r="E5" s="144" t="s">
        <v>8</v>
      </c>
    </row>
    <row r="6" s="129" customFormat="1" ht="22" customHeight="1" spans="1:5">
      <c r="A6" s="140" t="s">
        <v>9</v>
      </c>
      <c r="B6" s="141">
        <v>6560</v>
      </c>
      <c r="C6" s="142">
        <v>6560</v>
      </c>
      <c r="D6" s="145"/>
      <c r="E6" s="144"/>
    </row>
    <row r="7" s="128" customFormat="1" ht="22" customHeight="1" spans="1:5">
      <c r="A7" s="140" t="s">
        <v>10</v>
      </c>
      <c r="B7" s="141">
        <v>1775</v>
      </c>
      <c r="C7" s="142">
        <v>1775</v>
      </c>
      <c r="D7" s="145"/>
      <c r="E7" s="144"/>
    </row>
    <row r="8" s="129" customFormat="1" ht="22" customHeight="1" spans="1:5">
      <c r="A8" s="140" t="s">
        <v>11</v>
      </c>
      <c r="B8" s="141">
        <v>96324.96</v>
      </c>
      <c r="C8" s="146">
        <v>33551</v>
      </c>
      <c r="D8" s="143">
        <v>62773.96</v>
      </c>
      <c r="E8" s="144"/>
    </row>
    <row r="9" s="127" customFormat="1" ht="22" customHeight="1" spans="1:5">
      <c r="A9" s="140" t="s">
        <v>12</v>
      </c>
      <c r="B9" s="147">
        <v>44438</v>
      </c>
      <c r="C9" s="142">
        <v>44438</v>
      </c>
      <c r="D9" s="145"/>
      <c r="E9" s="144"/>
    </row>
    <row r="10" s="127" customFormat="1" ht="22" customHeight="1" spans="1:5">
      <c r="A10" s="140" t="s">
        <v>13</v>
      </c>
      <c r="B10" s="141">
        <v>2000</v>
      </c>
      <c r="C10" s="142">
        <v>2000</v>
      </c>
      <c r="D10" s="145"/>
      <c r="E10" s="144"/>
    </row>
    <row r="11" s="127" customFormat="1" ht="22" customHeight="1" spans="1:5">
      <c r="A11" s="140" t="s">
        <v>14</v>
      </c>
      <c r="B11" s="141">
        <v>4500</v>
      </c>
      <c r="C11" s="142">
        <v>4500</v>
      </c>
      <c r="D11" s="145"/>
      <c r="E11" s="144"/>
    </row>
    <row r="12" s="127" customFormat="1" ht="22" customHeight="1" spans="1:5">
      <c r="A12" s="140" t="s">
        <v>15</v>
      </c>
      <c r="B12" s="141">
        <v>170</v>
      </c>
      <c r="C12" s="142">
        <v>170</v>
      </c>
      <c r="D12" s="145"/>
      <c r="E12" s="144"/>
    </row>
    <row r="13" s="127" customFormat="1" ht="22" customHeight="1" spans="1:5">
      <c r="A13" s="140" t="s">
        <v>16</v>
      </c>
      <c r="B13" s="141">
        <v>8740</v>
      </c>
      <c r="C13" s="142">
        <v>4740</v>
      </c>
      <c r="D13" s="145">
        <v>4000</v>
      </c>
      <c r="E13" s="144"/>
    </row>
    <row r="14" s="127" customFormat="1" ht="22" customHeight="1" spans="1:5">
      <c r="A14" s="140" t="s">
        <v>17</v>
      </c>
      <c r="B14" s="141">
        <v>4147</v>
      </c>
      <c r="C14" s="142">
        <v>2100</v>
      </c>
      <c r="D14" s="145">
        <v>2047</v>
      </c>
      <c r="E14" s="144"/>
    </row>
    <row r="15" s="127" customFormat="1" ht="28" customHeight="1" spans="1:5">
      <c r="A15" s="140" t="s">
        <v>18</v>
      </c>
      <c r="B15" s="141">
        <v>1700</v>
      </c>
      <c r="C15" s="142">
        <v>1000</v>
      </c>
      <c r="D15" s="143">
        <v>700</v>
      </c>
      <c r="E15" s="144"/>
    </row>
    <row r="16" s="127" customFormat="1" ht="22" customHeight="1" spans="1:5">
      <c r="A16" s="140" t="s">
        <v>19</v>
      </c>
      <c r="B16" s="141">
        <v>1900</v>
      </c>
      <c r="C16" s="146">
        <v>1900</v>
      </c>
      <c r="D16" s="143"/>
      <c r="E16" s="144"/>
    </row>
    <row r="17" s="127" customFormat="1" ht="21" customHeight="1" spans="1:5">
      <c r="A17" s="140" t="s">
        <v>20</v>
      </c>
      <c r="B17" s="141">
        <v>2977</v>
      </c>
      <c r="C17" s="146">
        <v>2977</v>
      </c>
      <c r="D17" s="145"/>
      <c r="E17" s="144"/>
    </row>
    <row r="18" s="127" customFormat="1" ht="21" customHeight="1" spans="1:5">
      <c r="A18" s="148" t="s">
        <v>21</v>
      </c>
      <c r="B18" s="141">
        <v>15463</v>
      </c>
      <c r="C18" s="146">
        <v>15463</v>
      </c>
      <c r="D18" s="145"/>
      <c r="E18" s="144"/>
    </row>
  </sheetData>
  <mergeCells count="2">
    <mergeCell ref="A2:E2"/>
    <mergeCell ref="E5:E18"/>
  </mergeCells>
  <printOptions horizontalCentered="1"/>
  <pageMargins left="0.590277777777778" right="0.590277777777778" top="0.708333333333333" bottom="0.786805555555556" header="0.472222222222222" footer="0.314583333333333"/>
  <pageSetup paperSize="9" fitToHeight="0"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G26"/>
  <sheetViews>
    <sheetView showZeros="0" view="pageBreakPreview" zoomScale="85" zoomScaleNormal="70" zoomScaleSheetLayoutView="85" workbookViewId="0">
      <pane xSplit="2" ySplit="5" topLeftCell="C6" activePane="bottomRight" state="frozen"/>
      <selection/>
      <selection pane="topRight"/>
      <selection pane="bottomLeft"/>
      <selection pane="bottomRight" activeCell="H5" sqref="H5"/>
    </sheetView>
  </sheetViews>
  <sheetFormatPr defaultColWidth="10" defaultRowHeight="15" customHeight="1"/>
  <cols>
    <col min="1" max="1" width="21.425" style="85" customWidth="1"/>
    <col min="2" max="2" width="10.7833333333333" style="86" customWidth="1"/>
    <col min="3" max="3" width="10.3166666666667" style="87" customWidth="1"/>
    <col min="4" max="4" width="10.5583333333333" style="87" customWidth="1"/>
    <col min="5" max="5" width="10.6" style="87" customWidth="1"/>
    <col min="6" max="8" width="10.5583333333333" style="87" customWidth="1"/>
    <col min="9" max="10" width="9.66666666666667" style="87" customWidth="1"/>
    <col min="11" max="13" width="10.5583333333333" style="87" customWidth="1"/>
    <col min="14" max="14" width="11.425" style="87" customWidth="1"/>
    <col min="15" max="15" width="10" style="87" customWidth="1"/>
    <col min="16" max="23" width="10" style="87"/>
    <col min="24" max="28" width="10" style="111"/>
    <col min="29" max="38" width="10" style="108"/>
    <col min="39" max="16384" width="10" style="83"/>
  </cols>
  <sheetData>
    <row r="1" ht="24" customHeight="1" spans="1:1">
      <c r="A1" s="112" t="s">
        <v>22</v>
      </c>
    </row>
    <row r="2" s="110" customFormat="1" ht="42" customHeight="1" spans="1:38">
      <c r="A2" s="90" t="s">
        <v>23</v>
      </c>
      <c r="B2" s="90"/>
      <c r="C2" s="90"/>
      <c r="D2" s="90"/>
      <c r="E2" s="90"/>
      <c r="F2" s="90"/>
      <c r="G2" s="90"/>
      <c r="H2" s="90"/>
      <c r="I2" s="90"/>
      <c r="J2" s="90"/>
      <c r="K2" s="90"/>
      <c r="L2" s="90"/>
      <c r="M2" s="90"/>
      <c r="N2" s="90"/>
      <c r="O2" s="119"/>
      <c r="P2" s="119"/>
      <c r="Q2" s="119"/>
      <c r="R2" s="119"/>
      <c r="S2" s="119"/>
      <c r="T2" s="119"/>
      <c r="U2" s="119"/>
      <c r="V2" s="119"/>
      <c r="W2" s="119"/>
      <c r="X2" s="123"/>
      <c r="Y2" s="123"/>
      <c r="Z2" s="123"/>
      <c r="AA2" s="123"/>
      <c r="AB2" s="123"/>
      <c r="AC2" s="125"/>
      <c r="AD2" s="125"/>
      <c r="AE2" s="125"/>
      <c r="AF2" s="125"/>
      <c r="AG2" s="125"/>
      <c r="AH2" s="125"/>
      <c r="AI2" s="125"/>
      <c r="AJ2" s="125"/>
      <c r="AK2" s="125"/>
      <c r="AL2" s="125"/>
    </row>
    <row r="3" s="110" customFormat="1" ht="24" customHeight="1" spans="1:38">
      <c r="A3" s="113"/>
      <c r="B3" s="113"/>
      <c r="C3" s="113"/>
      <c r="D3" s="113"/>
      <c r="E3" s="113"/>
      <c r="F3" s="113"/>
      <c r="G3" s="113"/>
      <c r="H3" s="113"/>
      <c r="I3" s="113"/>
      <c r="J3" s="113"/>
      <c r="K3" s="113"/>
      <c r="L3" s="120"/>
      <c r="M3" s="106" t="s">
        <v>24</v>
      </c>
      <c r="N3" s="106"/>
      <c r="O3" s="120"/>
      <c r="P3" s="119"/>
      <c r="Q3" s="119"/>
      <c r="R3" s="119"/>
      <c r="S3" s="119"/>
      <c r="T3" s="119"/>
      <c r="U3" s="119"/>
      <c r="V3" s="119"/>
      <c r="W3" s="119"/>
      <c r="X3" s="123"/>
      <c r="Y3" s="123"/>
      <c r="Z3" s="123"/>
      <c r="AA3" s="123"/>
      <c r="AB3" s="123"/>
      <c r="AC3" s="125"/>
      <c r="AD3" s="125"/>
      <c r="AE3" s="125"/>
      <c r="AF3" s="125"/>
      <c r="AG3" s="125"/>
      <c r="AH3" s="125"/>
      <c r="AI3" s="125"/>
      <c r="AJ3" s="125"/>
      <c r="AK3" s="125"/>
      <c r="AL3" s="125"/>
    </row>
    <row r="4" s="84" customFormat="1" ht="25" customHeight="1" spans="1:28">
      <c r="A4" s="114" t="s">
        <v>2</v>
      </c>
      <c r="B4" s="115" t="s">
        <v>25</v>
      </c>
      <c r="C4" s="116" t="s">
        <v>26</v>
      </c>
      <c r="D4" s="116"/>
      <c r="E4" s="116"/>
      <c r="F4" s="116"/>
      <c r="G4" s="116"/>
      <c r="H4" s="116"/>
      <c r="I4" s="116"/>
      <c r="J4" s="116"/>
      <c r="K4" s="116"/>
      <c r="L4" s="116"/>
      <c r="M4" s="116"/>
      <c r="N4" s="116"/>
      <c r="O4" s="109"/>
      <c r="P4" s="109"/>
      <c r="Q4" s="109"/>
      <c r="R4" s="109"/>
      <c r="S4" s="109"/>
      <c r="T4" s="109"/>
      <c r="U4" s="109"/>
      <c r="V4" s="109"/>
      <c r="W4" s="109"/>
      <c r="X4" s="109"/>
      <c r="Y4" s="109"/>
      <c r="Z4" s="109"/>
      <c r="AA4" s="109"/>
      <c r="AB4" s="109"/>
    </row>
    <row r="5" s="84" customFormat="1" ht="36" customHeight="1" spans="1:28">
      <c r="A5" s="114"/>
      <c r="B5" s="115"/>
      <c r="C5" s="117" t="s">
        <v>27</v>
      </c>
      <c r="D5" s="116" t="s">
        <v>28</v>
      </c>
      <c r="E5" s="116" t="s">
        <v>29</v>
      </c>
      <c r="F5" s="116" t="s">
        <v>30</v>
      </c>
      <c r="G5" s="116" t="s">
        <v>31</v>
      </c>
      <c r="H5" s="116" t="s">
        <v>32</v>
      </c>
      <c r="I5" s="116" t="s">
        <v>33</v>
      </c>
      <c r="J5" s="116" t="s">
        <v>34</v>
      </c>
      <c r="K5" s="116" t="s">
        <v>35</v>
      </c>
      <c r="L5" s="116" t="s">
        <v>36</v>
      </c>
      <c r="M5" s="121" t="s">
        <v>37</v>
      </c>
      <c r="N5" s="115" t="s">
        <v>38</v>
      </c>
      <c r="O5" s="109"/>
      <c r="P5" s="109"/>
      <c r="Q5" s="109"/>
      <c r="R5" s="109"/>
      <c r="S5" s="109"/>
      <c r="T5" s="109"/>
      <c r="U5" s="109"/>
      <c r="V5" s="109"/>
      <c r="W5" s="109"/>
      <c r="X5" s="109"/>
      <c r="Y5" s="109"/>
      <c r="Z5" s="109"/>
      <c r="AA5" s="109"/>
      <c r="AB5" s="109"/>
    </row>
    <row r="6" s="83" customFormat="1" ht="29" customHeight="1" spans="1:111">
      <c r="A6" s="95" t="s">
        <v>3</v>
      </c>
      <c r="B6" s="118">
        <v>197217.96</v>
      </c>
      <c r="C6" s="118">
        <v>181902.38</v>
      </c>
      <c r="D6" s="118">
        <f>D7+D22</f>
        <v>14889.2</v>
      </c>
      <c r="E6" s="118">
        <v>935.95</v>
      </c>
      <c r="F6" s="118">
        <v>16531.67</v>
      </c>
      <c r="G6" s="118">
        <v>4494.94</v>
      </c>
      <c r="H6" s="118">
        <v>15556.45</v>
      </c>
      <c r="I6" s="118">
        <v>14427.37</v>
      </c>
      <c r="J6" s="118">
        <v>39525.16</v>
      </c>
      <c r="K6" s="118">
        <v>37819.75</v>
      </c>
      <c r="L6" s="118">
        <v>37307.36</v>
      </c>
      <c r="M6" s="118">
        <f>M7+M22</f>
        <v>414.53</v>
      </c>
      <c r="N6" s="118">
        <v>15315.58</v>
      </c>
      <c r="O6" s="87"/>
      <c r="P6" s="87"/>
      <c r="Q6" s="87"/>
      <c r="R6" s="87"/>
      <c r="S6" s="87"/>
      <c r="T6" s="87"/>
      <c r="U6" s="87"/>
      <c r="V6" s="87"/>
      <c r="W6" s="87"/>
      <c r="X6" s="111"/>
      <c r="Y6" s="111"/>
      <c r="Z6" s="111"/>
      <c r="AA6" s="111"/>
      <c r="AB6" s="111"/>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c r="BA6" s="108"/>
      <c r="BB6" s="108"/>
      <c r="BC6" s="108"/>
      <c r="BD6" s="108"/>
      <c r="BE6" s="108"/>
      <c r="BF6" s="108"/>
      <c r="BG6" s="108"/>
      <c r="BH6" s="108"/>
      <c r="BI6" s="108"/>
      <c r="BJ6" s="108"/>
      <c r="BK6" s="108"/>
      <c r="BL6" s="108"/>
      <c r="BM6" s="108"/>
      <c r="BN6" s="108"/>
      <c r="BO6" s="108"/>
      <c r="BP6" s="108"/>
      <c r="BQ6" s="108"/>
      <c r="BR6" s="108"/>
      <c r="BS6" s="108"/>
      <c r="BT6" s="108"/>
      <c r="BU6" s="108"/>
      <c r="BV6" s="108"/>
      <c r="BW6" s="108"/>
      <c r="BX6" s="108"/>
      <c r="BY6" s="108"/>
      <c r="BZ6" s="108"/>
      <c r="CA6" s="108"/>
      <c r="CB6" s="108"/>
      <c r="CC6" s="108"/>
      <c r="CD6" s="108"/>
      <c r="CE6" s="108"/>
      <c r="CF6" s="108"/>
      <c r="CG6" s="108"/>
      <c r="CH6" s="108"/>
      <c r="CI6" s="108"/>
      <c r="CJ6" s="108"/>
      <c r="CK6" s="108"/>
      <c r="CL6" s="108"/>
      <c r="CM6" s="108"/>
      <c r="CN6" s="108"/>
      <c r="CO6" s="108"/>
      <c r="CP6" s="108"/>
      <c r="CQ6" s="108"/>
      <c r="CR6" s="108"/>
      <c r="CS6" s="108"/>
      <c r="CT6" s="108"/>
      <c r="CU6" s="108"/>
      <c r="CV6" s="108"/>
      <c r="CW6" s="108"/>
      <c r="CX6" s="108"/>
      <c r="CY6" s="108"/>
      <c r="CZ6" s="108"/>
      <c r="DA6" s="108"/>
      <c r="DB6" s="108"/>
      <c r="DC6" s="108"/>
      <c r="DD6" s="108"/>
      <c r="DE6" s="108"/>
      <c r="DF6" s="108"/>
      <c r="DG6" s="108"/>
    </row>
    <row r="7" s="83" customFormat="1" ht="28" customHeight="1" spans="1:111">
      <c r="A7" s="97" t="s">
        <v>39</v>
      </c>
      <c r="B7" s="118">
        <v>127697</v>
      </c>
      <c r="C7" s="118">
        <v>117931.07</v>
      </c>
      <c r="D7" s="118">
        <v>7704.45</v>
      </c>
      <c r="E7" s="118">
        <v>218.72</v>
      </c>
      <c r="F7" s="118">
        <v>8146.17</v>
      </c>
      <c r="G7" s="118">
        <v>2549.2</v>
      </c>
      <c r="H7" s="118">
        <v>6817.12</v>
      </c>
      <c r="I7" s="118">
        <v>6951.61</v>
      </c>
      <c r="J7" s="118">
        <v>27634.81</v>
      </c>
      <c r="K7" s="118">
        <v>30286.55</v>
      </c>
      <c r="L7" s="118">
        <v>27482.45</v>
      </c>
      <c r="M7" s="118">
        <v>139.99</v>
      </c>
      <c r="N7" s="118">
        <v>9765.93</v>
      </c>
      <c r="O7" s="87"/>
      <c r="P7" s="87"/>
      <c r="Q7" s="87"/>
      <c r="R7" s="87"/>
      <c r="S7" s="87"/>
      <c r="T7" s="87"/>
      <c r="U7" s="87"/>
      <c r="V7" s="87"/>
      <c r="W7" s="87"/>
      <c r="X7" s="111"/>
      <c r="Y7" s="111"/>
      <c r="Z7" s="111"/>
      <c r="AA7" s="111"/>
      <c r="AB7" s="111"/>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8"/>
      <c r="BM7" s="108"/>
      <c r="BN7" s="108"/>
      <c r="BO7" s="108"/>
      <c r="BP7" s="108"/>
      <c r="BQ7" s="108"/>
      <c r="BR7" s="108"/>
      <c r="BS7" s="108"/>
      <c r="BT7" s="108"/>
      <c r="BU7" s="108"/>
      <c r="BV7" s="108"/>
      <c r="BW7" s="108"/>
      <c r="BX7" s="108"/>
      <c r="BY7" s="108"/>
      <c r="BZ7" s="108"/>
      <c r="CA7" s="108"/>
      <c r="CB7" s="108"/>
      <c r="CC7" s="108"/>
      <c r="CD7" s="108"/>
      <c r="CE7" s="108"/>
      <c r="CF7" s="108"/>
      <c r="CG7" s="108"/>
      <c r="CH7" s="108"/>
      <c r="CI7" s="108"/>
      <c r="CJ7" s="108"/>
      <c r="CK7" s="108"/>
      <c r="CL7" s="108"/>
      <c r="CM7" s="108"/>
      <c r="CN7" s="108"/>
      <c r="CO7" s="108"/>
      <c r="CP7" s="108"/>
      <c r="CQ7" s="108"/>
      <c r="CR7" s="108"/>
      <c r="CS7" s="108"/>
      <c r="CT7" s="108"/>
      <c r="CU7" s="108"/>
      <c r="CV7" s="108"/>
      <c r="CW7" s="108"/>
      <c r="CX7" s="108"/>
      <c r="CY7" s="108"/>
      <c r="CZ7" s="108"/>
      <c r="DA7" s="108"/>
      <c r="DB7" s="108"/>
      <c r="DC7" s="108"/>
      <c r="DD7" s="108"/>
      <c r="DE7" s="108"/>
      <c r="DF7" s="108"/>
      <c r="DG7" s="108"/>
    </row>
    <row r="8" s="83" customFormat="1" ht="28" customHeight="1" spans="1:111">
      <c r="A8" s="98" t="s">
        <v>40</v>
      </c>
      <c r="B8" s="103">
        <v>6523</v>
      </c>
      <c r="C8" s="103">
        <v>6409</v>
      </c>
      <c r="D8" s="103">
        <v>306</v>
      </c>
      <c r="E8" s="103">
        <v>0</v>
      </c>
      <c r="F8" s="103">
        <v>449</v>
      </c>
      <c r="G8" s="103">
        <v>271</v>
      </c>
      <c r="H8" s="103">
        <v>703</v>
      </c>
      <c r="I8" s="103">
        <v>862</v>
      </c>
      <c r="J8" s="103">
        <v>839</v>
      </c>
      <c r="K8" s="103">
        <v>1856</v>
      </c>
      <c r="L8" s="103">
        <v>1123</v>
      </c>
      <c r="M8" s="103">
        <v>0</v>
      </c>
      <c r="N8" s="103">
        <v>114</v>
      </c>
      <c r="O8" s="87"/>
      <c r="P8" s="87"/>
      <c r="Q8" s="87"/>
      <c r="R8" s="87"/>
      <c r="S8" s="87"/>
      <c r="T8" s="87"/>
      <c r="U8" s="87"/>
      <c r="V8" s="87"/>
      <c r="W8" s="87"/>
      <c r="X8" s="111"/>
      <c r="Y8" s="111"/>
      <c r="Z8" s="111"/>
      <c r="AA8" s="111"/>
      <c r="AB8" s="111"/>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108"/>
      <c r="BK8" s="108"/>
      <c r="BL8" s="108"/>
      <c r="BM8" s="108"/>
      <c r="BN8" s="108"/>
      <c r="BO8" s="108"/>
      <c r="BP8" s="108"/>
      <c r="BQ8" s="108"/>
      <c r="BR8" s="108"/>
      <c r="BS8" s="108"/>
      <c r="BT8" s="108"/>
      <c r="BU8" s="108"/>
      <c r="BV8" s="108"/>
      <c r="BW8" s="108"/>
      <c r="BX8" s="108"/>
      <c r="BY8" s="108"/>
      <c r="BZ8" s="108"/>
      <c r="CA8" s="108"/>
      <c r="CB8" s="108"/>
      <c r="CC8" s="108"/>
      <c r="CD8" s="108"/>
      <c r="CE8" s="108"/>
      <c r="CF8" s="108"/>
      <c r="CG8" s="108"/>
      <c r="CH8" s="108"/>
      <c r="CI8" s="108"/>
      <c r="CJ8" s="108"/>
      <c r="CK8" s="108"/>
      <c r="CL8" s="108"/>
      <c r="CM8" s="108"/>
      <c r="CN8" s="108"/>
      <c r="CO8" s="108"/>
      <c r="CP8" s="108"/>
      <c r="CQ8" s="108"/>
      <c r="CR8" s="108"/>
      <c r="CS8" s="108"/>
      <c r="CT8" s="108"/>
      <c r="CU8" s="108"/>
      <c r="CV8" s="108"/>
      <c r="CW8" s="108"/>
      <c r="CX8" s="108"/>
      <c r="CY8" s="108"/>
      <c r="CZ8" s="108"/>
      <c r="DA8" s="108"/>
      <c r="DB8" s="108"/>
      <c r="DC8" s="108"/>
      <c r="DD8" s="108"/>
      <c r="DE8" s="108"/>
      <c r="DF8" s="108"/>
      <c r="DG8" s="108"/>
    </row>
    <row r="9" s="83" customFormat="1" ht="28" customHeight="1" spans="1:111">
      <c r="A9" s="100" t="s">
        <v>41</v>
      </c>
      <c r="B9" s="103">
        <v>6560</v>
      </c>
      <c r="C9" s="103">
        <v>3964</v>
      </c>
      <c r="D9" s="103">
        <v>45</v>
      </c>
      <c r="E9" s="103">
        <v>0</v>
      </c>
      <c r="F9" s="103">
        <v>555</v>
      </c>
      <c r="G9" s="103">
        <v>0</v>
      </c>
      <c r="H9" s="103">
        <v>84</v>
      </c>
      <c r="I9" s="103">
        <v>105</v>
      </c>
      <c r="J9" s="103">
        <v>996</v>
      </c>
      <c r="K9" s="103">
        <v>1121</v>
      </c>
      <c r="L9" s="103">
        <v>1050</v>
      </c>
      <c r="M9" s="103">
        <v>8</v>
      </c>
      <c r="N9" s="103">
        <v>2596</v>
      </c>
      <c r="O9" s="87"/>
      <c r="P9" s="87"/>
      <c r="Q9" s="87"/>
      <c r="R9" s="87"/>
      <c r="S9" s="87"/>
      <c r="T9" s="87"/>
      <c r="U9" s="87"/>
      <c r="V9" s="87"/>
      <c r="W9" s="87"/>
      <c r="X9" s="111"/>
      <c r="Y9" s="111"/>
      <c r="Z9" s="111"/>
      <c r="AA9" s="111"/>
      <c r="AB9" s="111"/>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8"/>
      <c r="DC9" s="108"/>
      <c r="DD9" s="108"/>
      <c r="DE9" s="108"/>
      <c r="DF9" s="108"/>
      <c r="DG9" s="108"/>
    </row>
    <row r="10" s="83" customFormat="1" ht="28" customHeight="1" spans="1:111">
      <c r="A10" s="100" t="s">
        <v>42</v>
      </c>
      <c r="B10" s="103">
        <v>1775</v>
      </c>
      <c r="C10" s="103">
        <v>435</v>
      </c>
      <c r="D10" s="103">
        <v>0</v>
      </c>
      <c r="E10" s="103">
        <v>0</v>
      </c>
      <c r="F10" s="103">
        <v>0</v>
      </c>
      <c r="G10" s="103">
        <v>0</v>
      </c>
      <c r="H10" s="103">
        <v>0</v>
      </c>
      <c r="I10" s="103">
        <v>0</v>
      </c>
      <c r="J10" s="103">
        <v>55</v>
      </c>
      <c r="K10" s="103">
        <v>128</v>
      </c>
      <c r="L10" s="103">
        <v>252</v>
      </c>
      <c r="M10" s="103"/>
      <c r="N10" s="103">
        <v>1340</v>
      </c>
      <c r="O10" s="87"/>
      <c r="P10" s="87"/>
      <c r="Q10" s="87"/>
      <c r="R10" s="87"/>
      <c r="S10" s="87"/>
      <c r="T10" s="87"/>
      <c r="U10" s="87"/>
      <c r="V10" s="87"/>
      <c r="W10" s="87"/>
      <c r="X10" s="111"/>
      <c r="Y10" s="111"/>
      <c r="Z10" s="111"/>
      <c r="AA10" s="111"/>
      <c r="AB10" s="111"/>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8"/>
      <c r="DC10" s="108"/>
      <c r="DD10" s="108"/>
      <c r="DE10" s="108"/>
      <c r="DF10" s="108"/>
      <c r="DG10" s="108"/>
    </row>
    <row r="11" s="83" customFormat="1" ht="28" customHeight="1" spans="1:111">
      <c r="A11" s="100" t="s">
        <v>11</v>
      </c>
      <c r="B11" s="103">
        <v>33551</v>
      </c>
      <c r="C11" s="103">
        <v>31437.28</v>
      </c>
      <c r="D11" s="103">
        <v>3651.36</v>
      </c>
      <c r="E11" s="103">
        <v>24.12</v>
      </c>
      <c r="F11" s="103">
        <v>3206.57</v>
      </c>
      <c r="G11" s="103">
        <v>953.61</v>
      </c>
      <c r="H11" s="103">
        <v>664.97</v>
      </c>
      <c r="I11" s="103">
        <v>2232.17</v>
      </c>
      <c r="J11" s="103">
        <v>4350.68</v>
      </c>
      <c r="K11" s="103">
        <v>9426.71</v>
      </c>
      <c r="L11" s="103">
        <v>6857.1</v>
      </c>
      <c r="M11" s="103">
        <v>69.99</v>
      </c>
      <c r="N11" s="103">
        <v>2113.72</v>
      </c>
      <c r="O11" s="87"/>
      <c r="P11" s="87"/>
      <c r="Q11" s="87"/>
      <c r="R11" s="87"/>
      <c r="S11" s="87"/>
      <c r="T11" s="87"/>
      <c r="U11" s="87"/>
      <c r="V11" s="87"/>
      <c r="W11" s="87"/>
      <c r="X11" s="111"/>
      <c r="Y11" s="111"/>
      <c r="Z11" s="111"/>
      <c r="AA11" s="111"/>
      <c r="AB11" s="111"/>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c r="CH11" s="108"/>
      <c r="CI11" s="108"/>
      <c r="CJ11" s="108"/>
      <c r="CK11" s="108"/>
      <c r="CL11" s="108"/>
      <c r="CM11" s="108"/>
      <c r="CN11" s="108"/>
      <c r="CO11" s="108"/>
      <c r="CP11" s="108"/>
      <c r="CQ11" s="108"/>
      <c r="CR11" s="108"/>
      <c r="CS11" s="108"/>
      <c r="CT11" s="108"/>
      <c r="CU11" s="108"/>
      <c r="CV11" s="108"/>
      <c r="CW11" s="108"/>
      <c r="CX11" s="108"/>
      <c r="CY11" s="108"/>
      <c r="CZ11" s="108"/>
      <c r="DA11" s="108"/>
      <c r="DB11" s="108"/>
      <c r="DC11" s="108"/>
      <c r="DD11" s="108"/>
      <c r="DE11" s="108"/>
      <c r="DF11" s="108"/>
      <c r="DG11" s="108"/>
    </row>
    <row r="12" s="83" customFormat="1" ht="28" customHeight="1" spans="1:111">
      <c r="A12" s="98" t="s">
        <v>12</v>
      </c>
      <c r="B12" s="103">
        <v>44438</v>
      </c>
      <c r="C12" s="103">
        <v>43616.79</v>
      </c>
      <c r="D12" s="103">
        <v>2278.45</v>
      </c>
      <c r="E12" s="103">
        <v>194.6</v>
      </c>
      <c r="F12" s="103">
        <v>2502</v>
      </c>
      <c r="G12" s="103">
        <v>956.59</v>
      </c>
      <c r="H12" s="103">
        <v>2823.15</v>
      </c>
      <c r="I12" s="103">
        <v>1729.98</v>
      </c>
      <c r="J12" s="103">
        <v>14778.22</v>
      </c>
      <c r="K12" s="103">
        <v>10275.32</v>
      </c>
      <c r="L12" s="103">
        <v>8078.48</v>
      </c>
      <c r="M12" s="103"/>
      <c r="N12" s="103">
        <v>821.21</v>
      </c>
      <c r="O12" s="87"/>
      <c r="P12" s="87"/>
      <c r="Q12" s="87"/>
      <c r="R12" s="87"/>
      <c r="S12" s="87"/>
      <c r="T12" s="87"/>
      <c r="U12" s="87"/>
      <c r="V12" s="87"/>
      <c r="W12" s="87"/>
      <c r="X12" s="111"/>
      <c r="Y12" s="111"/>
      <c r="Z12" s="111"/>
      <c r="AA12" s="111"/>
      <c r="AB12" s="111"/>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8"/>
      <c r="DB12" s="108"/>
      <c r="DC12" s="108"/>
      <c r="DD12" s="108"/>
      <c r="DE12" s="108"/>
      <c r="DF12" s="108"/>
      <c r="DG12" s="108"/>
    </row>
    <row r="13" s="83" customFormat="1" ht="28" customHeight="1" spans="1:111">
      <c r="A13" s="98" t="s">
        <v>13</v>
      </c>
      <c r="B13" s="103">
        <v>2000</v>
      </c>
      <c r="C13" s="103">
        <v>2000</v>
      </c>
      <c r="D13" s="103">
        <v>0</v>
      </c>
      <c r="E13" s="103">
        <v>0</v>
      </c>
      <c r="F13" s="103">
        <v>0</v>
      </c>
      <c r="G13" s="103">
        <v>0</v>
      </c>
      <c r="H13" s="103">
        <v>200</v>
      </c>
      <c r="I13" s="103">
        <v>0</v>
      </c>
      <c r="J13" s="103">
        <v>800</v>
      </c>
      <c r="K13" s="103">
        <v>800</v>
      </c>
      <c r="L13" s="103">
        <v>200</v>
      </c>
      <c r="M13" s="103"/>
      <c r="N13" s="103">
        <v>0</v>
      </c>
      <c r="O13" s="87"/>
      <c r="P13" s="87"/>
      <c r="Q13" s="87"/>
      <c r="R13" s="87"/>
      <c r="S13" s="87"/>
      <c r="T13" s="87"/>
      <c r="U13" s="87"/>
      <c r="V13" s="87"/>
      <c r="W13" s="87"/>
      <c r="X13" s="111"/>
      <c r="Y13" s="111"/>
      <c r="Z13" s="111"/>
      <c r="AA13" s="111"/>
      <c r="AB13" s="111"/>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8"/>
      <c r="DC13" s="108"/>
      <c r="DD13" s="108"/>
      <c r="DE13" s="108"/>
      <c r="DF13" s="108"/>
      <c r="DG13" s="108"/>
    </row>
    <row r="14" s="83" customFormat="1" ht="28" customHeight="1" spans="1:111">
      <c r="A14" s="98" t="s">
        <v>14</v>
      </c>
      <c r="B14" s="103">
        <v>4500</v>
      </c>
      <c r="C14" s="103">
        <v>4500</v>
      </c>
      <c r="D14" s="103">
        <v>600</v>
      </c>
      <c r="E14" s="103">
        <v>0</v>
      </c>
      <c r="F14" s="103">
        <v>0</v>
      </c>
      <c r="G14" s="103">
        <v>0</v>
      </c>
      <c r="H14" s="103">
        <v>400</v>
      </c>
      <c r="I14" s="103">
        <v>600</v>
      </c>
      <c r="J14" s="103">
        <v>1800</v>
      </c>
      <c r="K14" s="103">
        <v>600</v>
      </c>
      <c r="L14" s="103">
        <v>500</v>
      </c>
      <c r="M14" s="103"/>
      <c r="N14" s="103">
        <v>0</v>
      </c>
      <c r="O14" s="87"/>
      <c r="P14" s="87"/>
      <c r="Q14" s="87"/>
      <c r="R14" s="87"/>
      <c r="S14" s="87"/>
      <c r="T14" s="87"/>
      <c r="U14" s="87"/>
      <c r="V14" s="87"/>
      <c r="W14" s="87"/>
      <c r="X14" s="111"/>
      <c r="Y14" s="111"/>
      <c r="Z14" s="111"/>
      <c r="AA14" s="111"/>
      <c r="AB14" s="111"/>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8"/>
      <c r="DC14" s="108"/>
      <c r="DD14" s="108"/>
      <c r="DE14" s="108"/>
      <c r="DF14" s="108"/>
      <c r="DG14" s="108"/>
    </row>
    <row r="15" s="83" customFormat="1" ht="28" customHeight="1" spans="1:111">
      <c r="A15" s="98" t="s">
        <v>43</v>
      </c>
      <c r="B15" s="103">
        <v>170</v>
      </c>
      <c r="C15" s="103">
        <v>85</v>
      </c>
      <c r="D15" s="103">
        <v>0</v>
      </c>
      <c r="E15" s="103">
        <v>0</v>
      </c>
      <c r="F15" s="103">
        <v>0</v>
      </c>
      <c r="G15" s="103">
        <v>0</v>
      </c>
      <c r="H15" s="103">
        <v>0</v>
      </c>
      <c r="I15" s="103">
        <v>0</v>
      </c>
      <c r="J15" s="103">
        <v>0</v>
      </c>
      <c r="K15" s="103">
        <v>0</v>
      </c>
      <c r="L15" s="103">
        <v>85</v>
      </c>
      <c r="M15" s="103"/>
      <c r="N15" s="103">
        <v>85</v>
      </c>
      <c r="O15" s="87"/>
      <c r="P15" s="87"/>
      <c r="Q15" s="87"/>
      <c r="R15" s="87"/>
      <c r="S15" s="87"/>
      <c r="T15" s="87"/>
      <c r="U15" s="87"/>
      <c r="V15" s="87"/>
      <c r="W15" s="87"/>
      <c r="X15" s="111"/>
      <c r="Y15" s="111"/>
      <c r="Z15" s="111"/>
      <c r="AA15" s="111"/>
      <c r="AB15" s="111"/>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8"/>
      <c r="DC15" s="108"/>
      <c r="DD15" s="108"/>
      <c r="DE15" s="108"/>
      <c r="DF15" s="108"/>
      <c r="DG15" s="108"/>
    </row>
    <row r="16" s="83" customFormat="1" ht="28" customHeight="1" spans="1:111">
      <c r="A16" s="98" t="s">
        <v>44</v>
      </c>
      <c r="B16" s="103">
        <v>4740</v>
      </c>
      <c r="C16" s="103">
        <v>4720</v>
      </c>
      <c r="D16" s="103">
        <v>805</v>
      </c>
      <c r="E16" s="103">
        <v>0</v>
      </c>
      <c r="F16" s="103">
        <v>1075</v>
      </c>
      <c r="G16" s="103">
        <v>127</v>
      </c>
      <c r="H16" s="103">
        <v>952</v>
      </c>
      <c r="I16" s="103">
        <v>224</v>
      </c>
      <c r="J16" s="103">
        <v>616</v>
      </c>
      <c r="K16" s="103">
        <v>479</v>
      </c>
      <c r="L16" s="103">
        <v>433</v>
      </c>
      <c r="M16" s="103">
        <v>9</v>
      </c>
      <c r="N16" s="103">
        <v>20</v>
      </c>
      <c r="O16" s="87"/>
      <c r="P16" s="87"/>
      <c r="Q16" s="87"/>
      <c r="R16" s="87"/>
      <c r="S16" s="87"/>
      <c r="T16" s="87"/>
      <c r="U16" s="87"/>
      <c r="V16" s="87"/>
      <c r="W16" s="87"/>
      <c r="X16" s="111"/>
      <c r="Y16" s="111"/>
      <c r="Z16" s="111"/>
      <c r="AA16" s="111"/>
      <c r="AB16" s="111"/>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c r="CG16" s="108"/>
      <c r="CH16" s="108"/>
      <c r="CI16" s="108"/>
      <c r="CJ16" s="108"/>
      <c r="CK16" s="108"/>
      <c r="CL16" s="108"/>
      <c r="CM16" s="108"/>
      <c r="CN16" s="108"/>
      <c r="CO16" s="108"/>
      <c r="CP16" s="108"/>
      <c r="CQ16" s="108"/>
      <c r="CR16" s="108"/>
      <c r="CS16" s="108"/>
      <c r="CT16" s="108"/>
      <c r="CU16" s="108"/>
      <c r="CV16" s="108"/>
      <c r="CW16" s="108"/>
      <c r="CX16" s="108"/>
      <c r="CY16" s="108"/>
      <c r="CZ16" s="108"/>
      <c r="DA16" s="108"/>
      <c r="DB16" s="108"/>
      <c r="DC16" s="108"/>
      <c r="DD16" s="108"/>
      <c r="DE16" s="108"/>
      <c r="DF16" s="108"/>
      <c r="DG16" s="108"/>
    </row>
    <row r="17" s="83" customFormat="1" ht="28" customHeight="1" spans="1:111">
      <c r="A17" s="98" t="s">
        <v>17</v>
      </c>
      <c r="B17" s="103">
        <v>2100</v>
      </c>
      <c r="C17" s="103">
        <v>1884</v>
      </c>
      <c r="D17" s="103">
        <v>15</v>
      </c>
      <c r="E17" s="103">
        <v>0</v>
      </c>
      <c r="F17" s="103">
        <v>252</v>
      </c>
      <c r="G17" s="103">
        <v>8</v>
      </c>
      <c r="H17" s="103">
        <v>110</v>
      </c>
      <c r="I17" s="103">
        <v>148</v>
      </c>
      <c r="J17" s="103">
        <v>307</v>
      </c>
      <c r="K17" s="103">
        <v>511</v>
      </c>
      <c r="L17" s="103">
        <v>480</v>
      </c>
      <c r="M17" s="103">
        <v>53</v>
      </c>
      <c r="N17" s="103">
        <v>216</v>
      </c>
      <c r="O17" s="87"/>
      <c r="P17" s="87"/>
      <c r="Q17" s="87"/>
      <c r="R17" s="87"/>
      <c r="S17" s="87"/>
      <c r="T17" s="87"/>
      <c r="U17" s="87"/>
      <c r="V17" s="87"/>
      <c r="W17" s="87"/>
      <c r="X17" s="111"/>
      <c r="Y17" s="111"/>
      <c r="Z17" s="111"/>
      <c r="AA17" s="111"/>
      <c r="AB17" s="111"/>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8"/>
      <c r="DC17" s="108"/>
      <c r="DD17" s="108"/>
      <c r="DE17" s="108"/>
      <c r="DF17" s="108"/>
      <c r="DG17" s="108"/>
    </row>
    <row r="18" s="83" customFormat="1" ht="37" customHeight="1" spans="1:111">
      <c r="A18" s="100" t="s">
        <v>18</v>
      </c>
      <c r="B18" s="103">
        <v>1000</v>
      </c>
      <c r="C18" s="103">
        <v>0</v>
      </c>
      <c r="D18" s="103">
        <v>0</v>
      </c>
      <c r="E18" s="103">
        <v>0</v>
      </c>
      <c r="F18" s="103">
        <v>0</v>
      </c>
      <c r="G18" s="103">
        <v>0</v>
      </c>
      <c r="H18" s="103">
        <v>0</v>
      </c>
      <c r="I18" s="103">
        <v>0</v>
      </c>
      <c r="J18" s="103">
        <v>0</v>
      </c>
      <c r="K18" s="103">
        <v>0</v>
      </c>
      <c r="L18" s="103">
        <v>0</v>
      </c>
      <c r="M18" s="103"/>
      <c r="N18" s="103">
        <v>1000</v>
      </c>
      <c r="O18" s="87"/>
      <c r="P18" s="87"/>
      <c r="Q18" s="87"/>
      <c r="R18" s="87"/>
      <c r="S18" s="87"/>
      <c r="T18" s="87"/>
      <c r="U18" s="87"/>
      <c r="V18" s="87"/>
      <c r="W18" s="87"/>
      <c r="X18" s="111"/>
      <c r="Y18" s="111"/>
      <c r="Z18" s="111"/>
      <c r="AA18" s="111"/>
      <c r="AB18" s="111"/>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row>
    <row r="19" s="83" customFormat="1" ht="25" customHeight="1" spans="1:111">
      <c r="A19" s="98" t="s">
        <v>19</v>
      </c>
      <c r="B19" s="103">
        <v>1900</v>
      </c>
      <c r="C19" s="103">
        <v>440</v>
      </c>
      <c r="D19" s="103">
        <v>0</v>
      </c>
      <c r="E19" s="103">
        <v>0</v>
      </c>
      <c r="F19" s="103">
        <v>80</v>
      </c>
      <c r="G19" s="103">
        <v>0</v>
      </c>
      <c r="H19" s="103">
        <v>180</v>
      </c>
      <c r="I19" s="103">
        <v>0</v>
      </c>
      <c r="J19" s="103">
        <v>0</v>
      </c>
      <c r="K19" s="103">
        <v>100</v>
      </c>
      <c r="L19" s="103">
        <v>80</v>
      </c>
      <c r="M19" s="103"/>
      <c r="N19" s="103">
        <v>1460</v>
      </c>
      <c r="O19" s="87"/>
      <c r="P19" s="87"/>
      <c r="Q19" s="87"/>
      <c r="R19" s="87"/>
      <c r="S19" s="87"/>
      <c r="T19" s="87"/>
      <c r="U19" s="87"/>
      <c r="V19" s="87"/>
      <c r="W19" s="87"/>
      <c r="X19" s="111"/>
      <c r="Y19" s="111"/>
      <c r="Z19" s="111"/>
      <c r="AA19" s="111"/>
      <c r="AB19" s="111"/>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row>
    <row r="20" s="83" customFormat="1" ht="25" customHeight="1" spans="1:111">
      <c r="A20" s="100" t="s">
        <v>20</v>
      </c>
      <c r="B20" s="103">
        <v>2977</v>
      </c>
      <c r="C20" s="103">
        <v>2977</v>
      </c>
      <c r="D20" s="103">
        <v>3.64</v>
      </c>
      <c r="E20" s="103">
        <v>0</v>
      </c>
      <c r="F20" s="103">
        <v>26.6</v>
      </c>
      <c r="G20" s="103">
        <v>0</v>
      </c>
      <c r="H20" s="103">
        <v>0</v>
      </c>
      <c r="I20" s="103">
        <v>120.46</v>
      </c>
      <c r="J20" s="103">
        <v>992.91</v>
      </c>
      <c r="K20" s="103">
        <v>789.52</v>
      </c>
      <c r="L20" s="103">
        <v>1043.87</v>
      </c>
      <c r="M20" s="103"/>
      <c r="N20" s="103">
        <v>0</v>
      </c>
      <c r="O20" s="87"/>
      <c r="P20" s="87"/>
      <c r="Q20" s="87"/>
      <c r="R20" s="87"/>
      <c r="S20" s="87"/>
      <c r="T20" s="87"/>
      <c r="U20" s="87"/>
      <c r="V20" s="87"/>
      <c r="W20" s="87"/>
      <c r="X20" s="111"/>
      <c r="Y20" s="111"/>
      <c r="Z20" s="111"/>
      <c r="AA20" s="111"/>
      <c r="AB20" s="111"/>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8"/>
      <c r="DE20" s="108"/>
      <c r="DF20" s="108"/>
      <c r="DG20" s="108"/>
    </row>
    <row r="21" s="83" customFormat="1" ht="20" customHeight="1" spans="1:111">
      <c r="A21" s="101" t="s">
        <v>21</v>
      </c>
      <c r="B21" s="103">
        <v>15463</v>
      </c>
      <c r="C21" s="103">
        <v>15463</v>
      </c>
      <c r="D21" s="103">
        <v>0</v>
      </c>
      <c r="E21" s="103">
        <v>0</v>
      </c>
      <c r="F21" s="103">
        <v>0</v>
      </c>
      <c r="G21" s="103">
        <v>233</v>
      </c>
      <c r="H21" s="103">
        <v>700</v>
      </c>
      <c r="I21" s="103">
        <v>930</v>
      </c>
      <c r="J21" s="103">
        <v>2100</v>
      </c>
      <c r="K21" s="103">
        <v>4200</v>
      </c>
      <c r="L21" s="103">
        <v>7300</v>
      </c>
      <c r="M21" s="103"/>
      <c r="N21" s="103">
        <v>0</v>
      </c>
      <c r="O21" s="87"/>
      <c r="P21" s="87"/>
      <c r="Q21" s="87"/>
      <c r="R21" s="87"/>
      <c r="S21" s="87"/>
      <c r="T21" s="87"/>
      <c r="U21" s="87"/>
      <c r="V21" s="87"/>
      <c r="W21" s="87"/>
      <c r="X21" s="111"/>
      <c r="Y21" s="111"/>
      <c r="Z21" s="111"/>
      <c r="AA21" s="111"/>
      <c r="AB21" s="111"/>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8"/>
      <c r="DE21" s="108"/>
      <c r="DF21" s="108"/>
      <c r="DG21" s="108"/>
    </row>
    <row r="22" s="83" customFormat="1" ht="23" customHeight="1" spans="1:111">
      <c r="A22" s="97" t="s">
        <v>45</v>
      </c>
      <c r="B22" s="118">
        <v>69520.96</v>
      </c>
      <c r="C22" s="118">
        <v>63971.31</v>
      </c>
      <c r="D22" s="118">
        <v>7184.75</v>
      </c>
      <c r="E22" s="118">
        <v>717.23</v>
      </c>
      <c r="F22" s="118">
        <v>8385.5</v>
      </c>
      <c r="G22" s="118">
        <v>1945.74</v>
      </c>
      <c r="H22" s="118">
        <v>8739.33</v>
      </c>
      <c r="I22" s="118">
        <v>7475.76</v>
      </c>
      <c r="J22" s="118">
        <v>11890.35</v>
      </c>
      <c r="K22" s="118">
        <v>7533.2</v>
      </c>
      <c r="L22" s="118">
        <v>9824.91</v>
      </c>
      <c r="M22" s="118">
        <v>274.54</v>
      </c>
      <c r="N22" s="118">
        <v>5549.65</v>
      </c>
      <c r="O22" s="87"/>
      <c r="P22" s="87"/>
      <c r="Q22" s="87"/>
      <c r="R22" s="87"/>
      <c r="S22" s="87"/>
      <c r="T22" s="87"/>
      <c r="U22" s="87"/>
      <c r="V22" s="87"/>
      <c r="W22" s="87"/>
      <c r="X22" s="111"/>
      <c r="Y22" s="111"/>
      <c r="Z22" s="111"/>
      <c r="AA22" s="111"/>
      <c r="AB22" s="111"/>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8"/>
      <c r="DE22" s="108"/>
      <c r="DF22" s="108"/>
      <c r="DG22" s="108"/>
    </row>
    <row r="23" s="83" customFormat="1" ht="23" customHeight="1" spans="1:111">
      <c r="A23" s="98" t="s">
        <v>11</v>
      </c>
      <c r="B23" s="103">
        <v>62773.96</v>
      </c>
      <c r="C23" s="103">
        <v>58339.31</v>
      </c>
      <c r="D23" s="103">
        <v>6391.75</v>
      </c>
      <c r="E23" s="103">
        <v>717.23</v>
      </c>
      <c r="F23" s="103">
        <v>7648.5</v>
      </c>
      <c r="G23" s="103">
        <v>1814.74</v>
      </c>
      <c r="H23" s="103">
        <v>7689.33</v>
      </c>
      <c r="I23" s="103">
        <v>7034.76</v>
      </c>
      <c r="J23" s="103">
        <v>11198.35</v>
      </c>
      <c r="K23" s="103">
        <v>6800.2</v>
      </c>
      <c r="L23" s="103">
        <v>8850.91</v>
      </c>
      <c r="M23" s="103">
        <f>1+187.7+4.84</f>
        <v>193.54</v>
      </c>
      <c r="N23" s="103">
        <v>4434.65</v>
      </c>
      <c r="O23" s="87"/>
      <c r="P23" s="87"/>
      <c r="Q23" s="87"/>
      <c r="R23" s="87"/>
      <c r="S23" s="87"/>
      <c r="T23" s="87"/>
      <c r="U23" s="87"/>
      <c r="V23" s="87"/>
      <c r="W23" s="87"/>
      <c r="X23" s="111"/>
      <c r="Y23" s="111"/>
      <c r="Z23" s="111"/>
      <c r="AA23" s="111"/>
      <c r="AB23" s="111"/>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8"/>
      <c r="DE23" s="108"/>
      <c r="DF23" s="108"/>
      <c r="DG23" s="108"/>
    </row>
    <row r="24" s="83" customFormat="1" ht="23" customHeight="1" spans="1:28">
      <c r="A24" s="101" t="s">
        <v>46</v>
      </c>
      <c r="B24" s="103">
        <v>4000</v>
      </c>
      <c r="C24" s="103">
        <v>3670</v>
      </c>
      <c r="D24" s="103">
        <v>677</v>
      </c>
      <c r="E24" s="103">
        <v>0</v>
      </c>
      <c r="F24" s="103">
        <v>618</v>
      </c>
      <c r="G24" s="103">
        <v>119</v>
      </c>
      <c r="H24" s="103">
        <v>939</v>
      </c>
      <c r="I24" s="103">
        <v>248</v>
      </c>
      <c r="J24" s="103">
        <v>342</v>
      </c>
      <c r="K24" s="103">
        <v>407</v>
      </c>
      <c r="L24" s="103">
        <v>320</v>
      </c>
      <c r="M24" s="122"/>
      <c r="N24" s="103">
        <v>330</v>
      </c>
      <c r="O24" s="105"/>
      <c r="P24" s="105"/>
      <c r="Q24" s="105"/>
      <c r="R24" s="105"/>
      <c r="S24" s="105"/>
      <c r="T24" s="105"/>
      <c r="U24" s="105"/>
      <c r="V24" s="105"/>
      <c r="W24" s="105"/>
      <c r="X24" s="124"/>
      <c r="Y24" s="124"/>
      <c r="Z24" s="124"/>
      <c r="AA24" s="124"/>
      <c r="AB24" s="124"/>
    </row>
    <row r="25" s="83" customFormat="1" ht="23" customHeight="1" spans="1:28">
      <c r="A25" s="101" t="s">
        <v>47</v>
      </c>
      <c r="B25" s="103">
        <v>2047</v>
      </c>
      <c r="C25" s="103">
        <v>1962</v>
      </c>
      <c r="D25" s="103">
        <v>116</v>
      </c>
      <c r="E25" s="103">
        <v>0</v>
      </c>
      <c r="F25" s="103">
        <v>119</v>
      </c>
      <c r="G25" s="103">
        <v>12</v>
      </c>
      <c r="H25" s="103">
        <v>111</v>
      </c>
      <c r="I25" s="103">
        <v>193</v>
      </c>
      <c r="J25" s="103">
        <v>350</v>
      </c>
      <c r="K25" s="103">
        <v>326</v>
      </c>
      <c r="L25" s="103">
        <v>654</v>
      </c>
      <c r="M25" s="103">
        <v>81</v>
      </c>
      <c r="N25" s="103">
        <v>85</v>
      </c>
      <c r="O25" s="105"/>
      <c r="P25" s="105"/>
      <c r="Q25" s="105"/>
      <c r="R25" s="105"/>
      <c r="S25" s="105"/>
      <c r="T25" s="105"/>
      <c r="U25" s="105"/>
      <c r="V25" s="105"/>
      <c r="W25" s="105"/>
      <c r="X25" s="124"/>
      <c r="Y25" s="124"/>
      <c r="Z25" s="124"/>
      <c r="AA25" s="124"/>
      <c r="AB25" s="124"/>
    </row>
    <row r="26" ht="23" customHeight="1" spans="1:14">
      <c r="A26" s="100" t="s">
        <v>48</v>
      </c>
      <c r="B26" s="103">
        <v>700</v>
      </c>
      <c r="C26" s="103">
        <v>0</v>
      </c>
      <c r="D26" s="103">
        <v>0</v>
      </c>
      <c r="E26" s="103"/>
      <c r="F26" s="103"/>
      <c r="G26" s="103"/>
      <c r="H26" s="103"/>
      <c r="I26" s="103"/>
      <c r="J26" s="103"/>
      <c r="K26" s="103"/>
      <c r="L26" s="103"/>
      <c r="M26" s="103"/>
      <c r="N26" s="103">
        <v>700</v>
      </c>
    </row>
  </sheetData>
  <mergeCells count="5">
    <mergeCell ref="A2:N2"/>
    <mergeCell ref="M3:N3"/>
    <mergeCell ref="C4:N4"/>
    <mergeCell ref="A4:A5"/>
    <mergeCell ref="B4:B5"/>
  </mergeCells>
  <pageMargins left="0.200694444444444" right="0.200694444444444" top="0.389583333333333" bottom="0.397222222222222" header="0.511805555555556" footer="0.511805555555556"/>
  <pageSetup paperSize="8" scale="93" fitToHeight="0"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A31"/>
  <sheetViews>
    <sheetView showZeros="0" view="pageBreakPreview" zoomScale="70" zoomScaleNormal="85" zoomScaleSheetLayoutView="70" workbookViewId="0">
      <pane xSplit="1" ySplit="4" topLeftCell="B5" activePane="bottomRight" state="frozen"/>
      <selection/>
      <selection pane="topRight"/>
      <selection pane="bottomLeft"/>
      <selection pane="bottomRight" activeCell="L7" sqref="L7"/>
    </sheetView>
  </sheetViews>
  <sheetFormatPr defaultColWidth="10" defaultRowHeight="15" customHeight="1"/>
  <cols>
    <col min="1" max="1" width="22.1083333333333" style="85" customWidth="1"/>
    <col min="2" max="2" width="8.10833333333333" style="86" customWidth="1"/>
    <col min="3" max="3" width="8.225" style="87" customWidth="1"/>
    <col min="4" max="4" width="7.89166666666667" style="87" customWidth="1"/>
    <col min="5" max="5" width="9.30833333333333" style="87" customWidth="1"/>
    <col min="6" max="6" width="8.33333333333333" style="87" customWidth="1"/>
    <col min="7" max="7" width="10.5916666666667" style="87" customWidth="1"/>
    <col min="8" max="8" width="8.475" style="87" customWidth="1"/>
    <col min="9" max="9" width="8.05833333333333" style="87" customWidth="1"/>
    <col min="10" max="10" width="11" style="87" customWidth="1"/>
    <col min="11" max="11" width="11.6416666666667" style="87" customWidth="1"/>
    <col min="12" max="12" width="9.53333333333333" style="87" customWidth="1"/>
    <col min="13" max="13" width="8.33333333333333" style="88" customWidth="1"/>
    <col min="14" max="14" width="11.3666666666667" style="88" customWidth="1"/>
    <col min="15" max="15" width="7.96666666666667" style="89" customWidth="1"/>
    <col min="16" max="16" width="10" style="83" customWidth="1"/>
    <col min="17" max="16384" width="10" style="83"/>
  </cols>
  <sheetData>
    <row r="1" customHeight="1" spans="1:1">
      <c r="A1" s="85" t="s">
        <v>49</v>
      </c>
    </row>
    <row r="2" s="82" customFormat="1" ht="29" customHeight="1" spans="1:15">
      <c r="A2" s="90" t="s">
        <v>50</v>
      </c>
      <c r="B2" s="90"/>
      <c r="C2" s="90"/>
      <c r="D2" s="90"/>
      <c r="E2" s="90"/>
      <c r="F2" s="90"/>
      <c r="G2" s="90"/>
      <c r="H2" s="90"/>
      <c r="I2" s="90"/>
      <c r="J2" s="90"/>
      <c r="K2" s="90"/>
      <c r="L2" s="90"/>
      <c r="M2" s="90"/>
      <c r="N2" s="90"/>
      <c r="O2" s="90"/>
    </row>
    <row r="3" s="83" customFormat="1" ht="20.25" customHeight="1" spans="1:15">
      <c r="A3" s="91"/>
      <c r="B3" s="91"/>
      <c r="C3" s="91"/>
      <c r="D3" s="91"/>
      <c r="E3" s="91"/>
      <c r="F3" s="91"/>
      <c r="G3" s="91"/>
      <c r="H3" s="91"/>
      <c r="I3" s="91"/>
      <c r="J3" s="91"/>
      <c r="K3" s="91"/>
      <c r="L3" s="91"/>
      <c r="M3" s="91"/>
      <c r="N3" s="106" t="s">
        <v>24</v>
      </c>
      <c r="O3" s="106"/>
    </row>
    <row r="4" s="84" customFormat="1" ht="60" customHeight="1" spans="1:15">
      <c r="A4" s="92" t="s">
        <v>2</v>
      </c>
      <c r="B4" s="93" t="s">
        <v>3</v>
      </c>
      <c r="C4" s="94" t="s">
        <v>51</v>
      </c>
      <c r="D4" s="94" t="s">
        <v>52</v>
      </c>
      <c r="E4" s="94" t="s">
        <v>53</v>
      </c>
      <c r="F4" s="94" t="s">
        <v>54</v>
      </c>
      <c r="G4" s="94" t="s">
        <v>55</v>
      </c>
      <c r="H4" s="94" t="s">
        <v>56</v>
      </c>
      <c r="I4" s="94" t="s">
        <v>57</v>
      </c>
      <c r="J4" s="94" t="s">
        <v>58</v>
      </c>
      <c r="K4" s="94" t="s">
        <v>59</v>
      </c>
      <c r="L4" s="94" t="s">
        <v>60</v>
      </c>
      <c r="M4" s="94" t="s">
        <v>61</v>
      </c>
      <c r="N4" s="94" t="s">
        <v>62</v>
      </c>
      <c r="O4" s="35" t="s">
        <v>63</v>
      </c>
    </row>
    <row r="5" s="83" customFormat="1" ht="25" customHeight="1" spans="1:53">
      <c r="A5" s="95" t="s">
        <v>3</v>
      </c>
      <c r="B5" s="96">
        <v>15315.58</v>
      </c>
      <c r="C5" s="96">
        <f t="shared" ref="C5:O5" si="0">C6+C22</f>
        <v>70</v>
      </c>
      <c r="D5" s="96">
        <f t="shared" si="0"/>
        <v>30</v>
      </c>
      <c r="E5" s="96">
        <f t="shared" si="0"/>
        <v>64</v>
      </c>
      <c r="F5" s="96">
        <f t="shared" si="0"/>
        <v>230</v>
      </c>
      <c r="G5" s="96">
        <f t="shared" si="0"/>
        <v>7</v>
      </c>
      <c r="H5" s="96">
        <f t="shared" si="0"/>
        <v>20</v>
      </c>
      <c r="I5" s="96">
        <f t="shared" si="0"/>
        <v>30</v>
      </c>
      <c r="J5" s="96">
        <f t="shared" si="0"/>
        <v>10812.61</v>
      </c>
      <c r="K5" s="96">
        <f t="shared" si="0"/>
        <v>90</v>
      </c>
      <c r="L5" s="96">
        <f t="shared" si="0"/>
        <v>1700</v>
      </c>
      <c r="M5" s="96">
        <f t="shared" si="0"/>
        <v>170</v>
      </c>
      <c r="N5" s="96">
        <f t="shared" si="0"/>
        <v>1771.97</v>
      </c>
      <c r="O5" s="96">
        <f t="shared" si="0"/>
        <v>320</v>
      </c>
      <c r="P5" s="87"/>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row>
    <row r="6" s="83" customFormat="1" ht="26" customHeight="1" spans="1:53">
      <c r="A6" s="97" t="s">
        <v>39</v>
      </c>
      <c r="B6" s="96">
        <v>9765.93</v>
      </c>
      <c r="C6" s="96">
        <v>0</v>
      </c>
      <c r="D6" s="96">
        <v>0</v>
      </c>
      <c r="E6" s="96">
        <f t="shared" ref="E6:O6" si="1">SUM(E7:E21)</f>
        <v>64</v>
      </c>
      <c r="F6" s="96">
        <f t="shared" si="1"/>
        <v>145</v>
      </c>
      <c r="G6" s="96">
        <f t="shared" si="1"/>
        <v>7</v>
      </c>
      <c r="H6" s="96">
        <f t="shared" si="1"/>
        <v>0</v>
      </c>
      <c r="I6" s="96">
        <f t="shared" si="1"/>
        <v>30</v>
      </c>
      <c r="J6" s="96">
        <f t="shared" si="1"/>
        <v>6283.05</v>
      </c>
      <c r="K6" s="96">
        <f t="shared" si="1"/>
        <v>80</v>
      </c>
      <c r="L6" s="96">
        <f t="shared" si="1"/>
        <v>1000</v>
      </c>
      <c r="M6" s="96">
        <f t="shared" si="1"/>
        <v>100</v>
      </c>
      <c r="N6" s="96">
        <f t="shared" si="1"/>
        <v>1736.88</v>
      </c>
      <c r="O6" s="96">
        <f t="shared" si="1"/>
        <v>320</v>
      </c>
      <c r="P6" s="87"/>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c r="BA6" s="108"/>
    </row>
    <row r="7" s="83" customFormat="1" ht="26" customHeight="1" spans="1:53">
      <c r="A7" s="98" t="s">
        <v>40</v>
      </c>
      <c r="B7" s="99">
        <v>114</v>
      </c>
      <c r="C7" s="99">
        <v>0</v>
      </c>
      <c r="D7" s="99">
        <v>0</v>
      </c>
      <c r="E7" s="99">
        <v>0</v>
      </c>
      <c r="F7" s="99">
        <v>0</v>
      </c>
      <c r="G7" s="99">
        <v>0</v>
      </c>
      <c r="H7" s="99">
        <v>0</v>
      </c>
      <c r="I7" s="99">
        <v>0</v>
      </c>
      <c r="J7" s="99">
        <v>114</v>
      </c>
      <c r="K7" s="99">
        <v>0</v>
      </c>
      <c r="L7" s="99">
        <v>0</v>
      </c>
      <c r="M7" s="99">
        <v>0</v>
      </c>
      <c r="N7" s="99">
        <v>0</v>
      </c>
      <c r="O7" s="99">
        <v>0</v>
      </c>
      <c r="P7" s="87"/>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row>
    <row r="8" s="83" customFormat="1" ht="26" customHeight="1" spans="1:53">
      <c r="A8" s="100" t="s">
        <v>41</v>
      </c>
      <c r="B8" s="99">
        <v>2596</v>
      </c>
      <c r="C8" s="99"/>
      <c r="D8" s="99"/>
      <c r="E8" s="99"/>
      <c r="F8" s="99"/>
      <c r="G8" s="99"/>
      <c r="H8" s="99"/>
      <c r="I8" s="99"/>
      <c r="J8" s="99">
        <v>2596</v>
      </c>
      <c r="K8" s="99"/>
      <c r="L8" s="99"/>
      <c r="M8" s="99"/>
      <c r="N8" s="99"/>
      <c r="O8" s="99"/>
      <c r="P8" s="87"/>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row>
    <row r="9" s="83" customFormat="1" ht="26" customHeight="1" spans="1:53">
      <c r="A9" s="100" t="s">
        <v>42</v>
      </c>
      <c r="B9" s="99">
        <v>1340</v>
      </c>
      <c r="C9" s="99"/>
      <c r="D9" s="99"/>
      <c r="E9" s="99"/>
      <c r="F9" s="99"/>
      <c r="G9" s="99"/>
      <c r="H9" s="99"/>
      <c r="I9" s="99">
        <v>30</v>
      </c>
      <c r="J9" s="99">
        <v>1310</v>
      </c>
      <c r="K9" s="99"/>
      <c r="L9" s="99"/>
      <c r="M9" s="99"/>
      <c r="N9" s="99"/>
      <c r="O9" s="99"/>
      <c r="P9" s="87"/>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row>
    <row r="10" s="83" customFormat="1" ht="26" customHeight="1" spans="1:53">
      <c r="A10" s="100" t="s">
        <v>11</v>
      </c>
      <c r="B10" s="99">
        <v>2113.72</v>
      </c>
      <c r="C10" s="99"/>
      <c r="D10" s="99"/>
      <c r="E10" s="99"/>
      <c r="F10" s="99"/>
      <c r="G10" s="99"/>
      <c r="H10" s="99"/>
      <c r="I10" s="99"/>
      <c r="J10" s="99">
        <v>491.62</v>
      </c>
      <c r="K10" s="99"/>
      <c r="L10" s="99"/>
      <c r="M10" s="99"/>
      <c r="N10" s="99">
        <v>1622.1</v>
      </c>
      <c r="O10" s="99"/>
      <c r="P10" s="87"/>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row>
    <row r="11" s="83" customFormat="1" ht="26" customHeight="1" spans="1:53">
      <c r="A11" s="98" t="s">
        <v>12</v>
      </c>
      <c r="B11" s="99">
        <v>821.21</v>
      </c>
      <c r="C11" s="99"/>
      <c r="D11" s="99"/>
      <c r="E11" s="99"/>
      <c r="F11" s="99"/>
      <c r="G11" s="99"/>
      <c r="H11" s="99"/>
      <c r="I11" s="99"/>
      <c r="J11" s="99">
        <v>726.43</v>
      </c>
      <c r="K11" s="99"/>
      <c r="L11" s="99"/>
      <c r="M11" s="99"/>
      <c r="N11" s="99">
        <v>94.78</v>
      </c>
      <c r="O11" s="99"/>
      <c r="P11" s="87"/>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row>
    <row r="12" s="83" customFormat="1" ht="26" customHeight="1" spans="1:53">
      <c r="A12" s="98" t="s">
        <v>13</v>
      </c>
      <c r="B12" s="99">
        <v>0</v>
      </c>
      <c r="C12" s="99"/>
      <c r="D12" s="99"/>
      <c r="E12" s="99"/>
      <c r="F12" s="99"/>
      <c r="G12" s="99"/>
      <c r="H12" s="99"/>
      <c r="I12" s="99"/>
      <c r="J12" s="99"/>
      <c r="K12" s="99"/>
      <c r="L12" s="99"/>
      <c r="M12" s="99"/>
      <c r="N12" s="99"/>
      <c r="O12" s="99"/>
      <c r="P12" s="87"/>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row>
    <row r="13" s="83" customFormat="1" ht="26" customHeight="1" spans="1:53">
      <c r="A13" s="98" t="s">
        <v>14</v>
      </c>
      <c r="B13" s="99">
        <v>0</v>
      </c>
      <c r="C13" s="99"/>
      <c r="D13" s="99"/>
      <c r="E13" s="99"/>
      <c r="F13" s="99"/>
      <c r="G13" s="99"/>
      <c r="H13" s="99"/>
      <c r="I13" s="99"/>
      <c r="J13" s="99"/>
      <c r="K13" s="99"/>
      <c r="L13" s="99"/>
      <c r="M13" s="99"/>
      <c r="N13" s="99"/>
      <c r="O13" s="99"/>
      <c r="P13" s="87"/>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row>
    <row r="14" s="83" customFormat="1" ht="26" customHeight="1" spans="1:53">
      <c r="A14" s="98" t="s">
        <v>43</v>
      </c>
      <c r="B14" s="99">
        <v>85</v>
      </c>
      <c r="C14" s="99"/>
      <c r="D14" s="99"/>
      <c r="E14" s="99"/>
      <c r="F14" s="99"/>
      <c r="G14" s="99"/>
      <c r="H14" s="99"/>
      <c r="I14" s="99"/>
      <c r="J14" s="99">
        <v>85</v>
      </c>
      <c r="K14" s="99"/>
      <c r="L14" s="99"/>
      <c r="M14" s="99"/>
      <c r="N14" s="99"/>
      <c r="O14" s="99"/>
      <c r="P14" s="87"/>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row>
    <row r="15" s="83" customFormat="1" ht="26" customHeight="1" spans="1:53">
      <c r="A15" s="98" t="s">
        <v>44</v>
      </c>
      <c r="B15" s="99">
        <v>20</v>
      </c>
      <c r="C15" s="99"/>
      <c r="D15" s="99"/>
      <c r="E15" s="99"/>
      <c r="F15" s="99"/>
      <c r="G15" s="99"/>
      <c r="H15" s="99"/>
      <c r="I15" s="99"/>
      <c r="J15" s="99"/>
      <c r="K15" s="99"/>
      <c r="L15" s="99"/>
      <c r="M15" s="99"/>
      <c r="N15" s="99">
        <v>20</v>
      </c>
      <c r="O15" s="99"/>
      <c r="P15" s="87"/>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row>
    <row r="16" s="83" customFormat="1" ht="26" customHeight="1" spans="1:53">
      <c r="A16" s="98" t="s">
        <v>17</v>
      </c>
      <c r="B16" s="99">
        <v>216</v>
      </c>
      <c r="C16" s="99"/>
      <c r="D16" s="99"/>
      <c r="E16" s="99">
        <v>64</v>
      </c>
      <c r="F16" s="99">
        <v>145</v>
      </c>
      <c r="G16" s="99">
        <v>7</v>
      </c>
      <c r="H16" s="99"/>
      <c r="I16" s="99"/>
      <c r="J16" s="99"/>
      <c r="K16" s="99"/>
      <c r="L16" s="99"/>
      <c r="M16" s="99"/>
      <c r="N16" s="99"/>
      <c r="O16" s="99"/>
      <c r="P16" s="87"/>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row>
    <row r="17" s="83" customFormat="1" ht="26" customHeight="1" spans="1:53">
      <c r="A17" s="100" t="s">
        <v>18</v>
      </c>
      <c r="B17" s="99">
        <v>1000</v>
      </c>
      <c r="C17" s="99"/>
      <c r="D17" s="99"/>
      <c r="E17" s="99"/>
      <c r="F17" s="99"/>
      <c r="G17" s="99"/>
      <c r="H17" s="99"/>
      <c r="I17" s="99"/>
      <c r="J17" s="99"/>
      <c r="K17" s="99"/>
      <c r="L17" s="99">
        <v>1000</v>
      </c>
      <c r="M17" s="99"/>
      <c r="N17" s="99"/>
      <c r="O17" s="99"/>
      <c r="P17" s="87"/>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row>
    <row r="18" s="83" customFormat="1" ht="26" customHeight="1" spans="1:53">
      <c r="A18" s="98" t="s">
        <v>19</v>
      </c>
      <c r="B18" s="99">
        <v>1460</v>
      </c>
      <c r="C18" s="99"/>
      <c r="D18" s="99"/>
      <c r="E18" s="99"/>
      <c r="F18" s="99"/>
      <c r="G18" s="99"/>
      <c r="H18" s="99"/>
      <c r="I18" s="99"/>
      <c r="J18" s="99">
        <v>960</v>
      </c>
      <c r="K18" s="99">
        <v>80</v>
      </c>
      <c r="L18" s="99"/>
      <c r="M18" s="99">
        <v>100</v>
      </c>
      <c r="N18" s="99"/>
      <c r="O18" s="99">
        <v>320</v>
      </c>
      <c r="P18" s="87"/>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row>
    <row r="19" s="83" customFormat="1" ht="26" customHeight="1" spans="1:53">
      <c r="A19" s="100" t="s">
        <v>20</v>
      </c>
      <c r="B19" s="99">
        <v>0</v>
      </c>
      <c r="C19" s="99"/>
      <c r="D19" s="99"/>
      <c r="E19" s="99"/>
      <c r="F19" s="99"/>
      <c r="G19" s="99"/>
      <c r="H19" s="99"/>
      <c r="I19" s="99"/>
      <c r="J19" s="99"/>
      <c r="K19" s="99"/>
      <c r="L19" s="99"/>
      <c r="M19" s="99"/>
      <c r="N19" s="99"/>
      <c r="O19" s="99"/>
      <c r="P19" s="87"/>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row>
    <row r="20" s="83" customFormat="1" ht="26" customHeight="1" spans="1:53">
      <c r="A20" s="101" t="s">
        <v>21</v>
      </c>
      <c r="B20" s="99">
        <v>0</v>
      </c>
      <c r="C20" s="99"/>
      <c r="D20" s="99"/>
      <c r="E20" s="99"/>
      <c r="F20" s="99"/>
      <c r="G20" s="99"/>
      <c r="H20" s="99"/>
      <c r="I20" s="99"/>
      <c r="J20" s="99"/>
      <c r="K20" s="99"/>
      <c r="L20" s="99"/>
      <c r="M20" s="99"/>
      <c r="N20" s="99"/>
      <c r="O20" s="99"/>
      <c r="P20" s="87"/>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row>
    <row r="21" s="83" customFormat="1" ht="26" customHeight="1" spans="1:53">
      <c r="A21" s="98" t="s">
        <v>64</v>
      </c>
      <c r="B21" s="99">
        <v>0</v>
      </c>
      <c r="C21" s="99"/>
      <c r="D21" s="99"/>
      <c r="E21" s="99"/>
      <c r="F21" s="99"/>
      <c r="G21" s="99"/>
      <c r="H21" s="99"/>
      <c r="I21" s="99"/>
      <c r="J21" s="99"/>
      <c r="K21" s="99"/>
      <c r="L21" s="99"/>
      <c r="M21" s="99"/>
      <c r="N21" s="99"/>
      <c r="O21" s="99"/>
      <c r="P21" s="87"/>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row>
    <row r="22" s="83" customFormat="1" ht="21" customHeight="1" spans="1:53">
      <c r="A22" s="102" t="s">
        <v>45</v>
      </c>
      <c r="B22" s="96">
        <v>5549.65</v>
      </c>
      <c r="C22" s="96">
        <f t="shared" ref="C22:O22" si="2">SUM(C23:C26)</f>
        <v>70</v>
      </c>
      <c r="D22" s="96">
        <f t="shared" si="2"/>
        <v>30</v>
      </c>
      <c r="E22" s="96">
        <f t="shared" si="2"/>
        <v>0</v>
      </c>
      <c r="F22" s="96">
        <f t="shared" si="2"/>
        <v>85</v>
      </c>
      <c r="G22" s="96">
        <f t="shared" si="2"/>
        <v>0</v>
      </c>
      <c r="H22" s="96">
        <f t="shared" si="2"/>
        <v>20</v>
      </c>
      <c r="I22" s="96">
        <f t="shared" si="2"/>
        <v>0</v>
      </c>
      <c r="J22" s="96">
        <f t="shared" si="2"/>
        <v>4529.56</v>
      </c>
      <c r="K22" s="96">
        <f t="shared" si="2"/>
        <v>10</v>
      </c>
      <c r="L22" s="96">
        <f t="shared" si="2"/>
        <v>700</v>
      </c>
      <c r="M22" s="96">
        <f t="shared" si="2"/>
        <v>70</v>
      </c>
      <c r="N22" s="96">
        <f t="shared" si="2"/>
        <v>35.09</v>
      </c>
      <c r="O22" s="96">
        <f t="shared" si="2"/>
        <v>0</v>
      </c>
      <c r="P22" s="87"/>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row>
    <row r="23" s="83" customFormat="1" ht="21" customHeight="1" spans="1:53">
      <c r="A23" s="98" t="s">
        <v>11</v>
      </c>
      <c r="B23" s="99">
        <v>4434.65</v>
      </c>
      <c r="C23" s="103">
        <v>70</v>
      </c>
      <c r="D23" s="103"/>
      <c r="E23" s="103"/>
      <c r="F23" s="103"/>
      <c r="G23" s="103"/>
      <c r="H23" s="103"/>
      <c r="I23" s="103"/>
      <c r="J23" s="103">
        <v>4269.56</v>
      </c>
      <c r="K23" s="103">
        <v>10</v>
      </c>
      <c r="L23" s="103"/>
      <c r="M23" s="103">
        <v>50</v>
      </c>
      <c r="N23" s="103">
        <v>35.09</v>
      </c>
      <c r="O23" s="107"/>
      <c r="P23" s="87"/>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row>
    <row r="24" s="83" customFormat="1" ht="21" customHeight="1" spans="1:53">
      <c r="A24" s="101" t="s">
        <v>46</v>
      </c>
      <c r="B24" s="99">
        <v>330</v>
      </c>
      <c r="C24" s="103"/>
      <c r="D24" s="103">
        <v>30</v>
      </c>
      <c r="E24" s="103"/>
      <c r="F24" s="103"/>
      <c r="G24" s="103"/>
      <c r="H24" s="103">
        <v>20</v>
      </c>
      <c r="I24" s="103"/>
      <c r="J24" s="103">
        <v>260</v>
      </c>
      <c r="K24" s="103"/>
      <c r="L24" s="103"/>
      <c r="M24" s="103">
        <v>20</v>
      </c>
      <c r="N24" s="103"/>
      <c r="O24" s="107"/>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row>
    <row r="25" s="83" customFormat="1" ht="21" customHeight="1" spans="1:53">
      <c r="A25" s="101" t="s">
        <v>47</v>
      </c>
      <c r="B25" s="99">
        <v>85</v>
      </c>
      <c r="C25" s="103"/>
      <c r="D25" s="103"/>
      <c r="E25" s="103"/>
      <c r="F25" s="103">
        <v>85</v>
      </c>
      <c r="G25" s="103"/>
      <c r="H25" s="103"/>
      <c r="I25" s="103"/>
      <c r="J25" s="103"/>
      <c r="K25" s="103"/>
      <c r="L25" s="103"/>
      <c r="M25" s="103"/>
      <c r="N25" s="103"/>
      <c r="O25" s="107"/>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row>
    <row r="26" s="83" customFormat="1" ht="21" customHeight="1" spans="1:53">
      <c r="A26" s="100" t="s">
        <v>48</v>
      </c>
      <c r="B26" s="99">
        <v>700</v>
      </c>
      <c r="C26" s="103"/>
      <c r="D26" s="103"/>
      <c r="E26" s="103"/>
      <c r="F26" s="103"/>
      <c r="G26" s="103"/>
      <c r="H26" s="103"/>
      <c r="I26" s="103"/>
      <c r="J26" s="103"/>
      <c r="K26" s="103"/>
      <c r="L26" s="103">
        <v>700</v>
      </c>
      <c r="M26" s="103"/>
      <c r="N26" s="103"/>
      <c r="O26" s="107"/>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row>
    <row r="27" s="83" customFormat="1" customHeight="1" spans="1:15">
      <c r="A27" s="85"/>
      <c r="B27" s="104"/>
      <c r="C27" s="105"/>
      <c r="D27" s="105"/>
      <c r="E27" s="105"/>
      <c r="F27" s="105"/>
      <c r="G27" s="105"/>
      <c r="H27" s="105"/>
      <c r="I27" s="105"/>
      <c r="J27" s="105"/>
      <c r="K27" s="105"/>
      <c r="L27" s="105"/>
      <c r="M27" s="109"/>
      <c r="N27" s="109"/>
      <c r="O27" s="84"/>
    </row>
    <row r="28" s="83" customFormat="1" customHeight="1" spans="1:15">
      <c r="A28" s="85"/>
      <c r="B28" s="104"/>
      <c r="C28" s="105"/>
      <c r="D28" s="105"/>
      <c r="E28" s="105"/>
      <c r="F28" s="105"/>
      <c r="G28" s="105"/>
      <c r="H28" s="105"/>
      <c r="I28" s="105"/>
      <c r="J28" s="105"/>
      <c r="K28" s="105"/>
      <c r="L28" s="105"/>
      <c r="M28" s="109"/>
      <c r="N28" s="109"/>
      <c r="O28" s="84"/>
    </row>
    <row r="29" s="83" customFormat="1" ht="74" customHeight="1" spans="1:15">
      <c r="A29" s="85"/>
      <c r="B29" s="104"/>
      <c r="C29" s="105"/>
      <c r="D29" s="105"/>
      <c r="E29" s="105"/>
      <c r="F29" s="105"/>
      <c r="G29" s="105"/>
      <c r="H29" s="105"/>
      <c r="I29" s="105"/>
      <c r="J29" s="105"/>
      <c r="K29" s="105"/>
      <c r="L29" s="105"/>
      <c r="M29" s="109"/>
      <c r="N29" s="109"/>
      <c r="O29" s="84"/>
    </row>
    <row r="30" s="83" customFormat="1" customHeight="1" spans="1:15">
      <c r="A30" s="85"/>
      <c r="B30" s="104"/>
      <c r="C30" s="105"/>
      <c r="D30" s="105"/>
      <c r="E30" s="105"/>
      <c r="F30" s="105"/>
      <c r="G30" s="105"/>
      <c r="H30" s="105"/>
      <c r="I30" s="105"/>
      <c r="J30" s="105"/>
      <c r="K30" s="105"/>
      <c r="L30" s="105"/>
      <c r="M30" s="109"/>
      <c r="N30" s="109"/>
      <c r="O30" s="84"/>
    </row>
    <row r="31" s="83" customFormat="1" customHeight="1" spans="1:15">
      <c r="A31" s="85"/>
      <c r="B31" s="104"/>
      <c r="C31" s="105"/>
      <c r="D31" s="105"/>
      <c r="E31" s="105"/>
      <c r="F31" s="105"/>
      <c r="G31" s="105"/>
      <c r="H31" s="105"/>
      <c r="I31" s="105"/>
      <c r="J31" s="105"/>
      <c r="K31" s="105"/>
      <c r="L31" s="105"/>
      <c r="M31" s="109"/>
      <c r="N31" s="109"/>
      <c r="O31" s="84"/>
    </row>
  </sheetData>
  <mergeCells count="2">
    <mergeCell ref="A2:O2"/>
    <mergeCell ref="N3:O3"/>
  </mergeCells>
  <printOptions horizontalCentered="1"/>
  <pageMargins left="0.200694444444444" right="0.200694444444444" top="0.393055555555556" bottom="0.393055555555556" header="0.310416666666667" footer="0.310416666666667"/>
  <pageSetup paperSize="8" scale="84" fitToHeight="0"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7"/>
  <sheetViews>
    <sheetView tabSelected="1" view="pageBreakPreview" zoomScaleNormal="85" zoomScaleSheetLayoutView="100" workbookViewId="0">
      <selection activeCell="A2" sqref="A2:L2"/>
    </sheetView>
  </sheetViews>
  <sheetFormatPr defaultColWidth="9.14166666666667" defaultRowHeight="12.75"/>
  <cols>
    <col min="1" max="1" width="7.575" style="1" customWidth="1"/>
    <col min="2" max="2" width="12.5" style="1" customWidth="1"/>
    <col min="3" max="3" width="12.1583333333333" style="1" customWidth="1"/>
    <col min="4" max="4" width="27.075" style="1" customWidth="1"/>
    <col min="5" max="5" width="21.4333333333333" style="1" customWidth="1"/>
    <col min="6" max="6" width="3.225" style="1" customWidth="1"/>
    <col min="7" max="7" width="15.025" style="1" customWidth="1"/>
    <col min="8" max="8" width="2.075" style="1" customWidth="1"/>
    <col min="9" max="9" width="2.35833333333333" style="1" customWidth="1"/>
    <col min="10" max="10" width="12.1583333333333" style="1" customWidth="1"/>
    <col min="11" max="11" width="2.225" style="1" customWidth="1"/>
    <col min="12" max="12" width="38.225" style="1" customWidth="1"/>
    <col min="13" max="16384" width="9.14166666666667" style="1"/>
  </cols>
  <sheetData>
    <row r="1" s="1" customFormat="1" ht="21" customHeight="1" spans="1:1">
      <c r="A1" s="60" t="s">
        <v>65</v>
      </c>
    </row>
    <row r="2" s="1" customFormat="1" ht="61" customHeight="1" spans="1:12">
      <c r="A2" s="6" t="s">
        <v>66</v>
      </c>
      <c r="B2" s="7"/>
      <c r="C2" s="7"/>
      <c r="D2" s="7"/>
      <c r="E2" s="7"/>
      <c r="F2" s="7"/>
      <c r="G2" s="7"/>
      <c r="H2" s="7"/>
      <c r="I2" s="7"/>
      <c r="J2" s="7"/>
      <c r="K2" s="7"/>
      <c r="L2" s="7"/>
    </row>
    <row r="3" s="2" customFormat="1" ht="21" customHeight="1" spans="1:12">
      <c r="A3" s="8" t="s">
        <v>67</v>
      </c>
      <c r="B3" s="8"/>
      <c r="C3" s="8"/>
      <c r="D3" s="9" t="s">
        <v>68</v>
      </c>
      <c r="E3" s="8"/>
      <c r="F3" s="8"/>
      <c r="G3" s="8"/>
      <c r="H3" s="8"/>
      <c r="I3" s="8"/>
      <c r="J3" s="8"/>
      <c r="K3" s="8"/>
      <c r="L3" s="8"/>
    </row>
    <row r="4" s="2" customFormat="1" ht="16.95" customHeight="1" spans="1:12">
      <c r="A4" s="8" t="s">
        <v>69</v>
      </c>
      <c r="B4" s="8"/>
      <c r="C4" s="8"/>
      <c r="D4" s="8" t="s">
        <v>70</v>
      </c>
      <c r="E4" s="8"/>
      <c r="F4" s="8"/>
      <c r="G4" s="8"/>
      <c r="H4" s="8"/>
      <c r="I4" s="8"/>
      <c r="J4" s="8"/>
      <c r="K4" s="8"/>
      <c r="L4" s="8"/>
    </row>
    <row r="5" s="2" customFormat="1" ht="16.95" customHeight="1" spans="1:12">
      <c r="A5" s="8" t="s">
        <v>71</v>
      </c>
      <c r="B5" s="8"/>
      <c r="C5" s="8"/>
      <c r="D5" s="10"/>
      <c r="E5" s="8"/>
      <c r="F5" s="8" t="s">
        <v>72</v>
      </c>
      <c r="G5" s="8"/>
      <c r="H5" s="8"/>
      <c r="I5" s="63" t="s">
        <v>73</v>
      </c>
      <c r="J5" s="64"/>
      <c r="K5" s="64"/>
      <c r="L5" s="64"/>
    </row>
    <row r="6" s="2" customFormat="1" ht="16.95" customHeight="1" spans="1:12">
      <c r="A6" s="8" t="s">
        <v>74</v>
      </c>
      <c r="B6" s="8"/>
      <c r="C6" s="8"/>
      <c r="D6" s="11"/>
      <c r="E6" s="8" t="s">
        <v>75</v>
      </c>
      <c r="F6" s="8" t="s">
        <v>76</v>
      </c>
      <c r="G6" s="8"/>
      <c r="H6" s="8"/>
      <c r="I6" s="8" t="s">
        <v>77</v>
      </c>
      <c r="J6" s="8"/>
      <c r="K6" s="8"/>
      <c r="L6" s="8"/>
    </row>
    <row r="7" s="2" customFormat="1" ht="16.95" customHeight="1" spans="1:12">
      <c r="A7" s="8"/>
      <c r="B7" s="8"/>
      <c r="C7" s="8"/>
      <c r="D7" s="11" t="s">
        <v>78</v>
      </c>
      <c r="E7" s="12">
        <f>E8+E9</f>
        <v>39525.16</v>
      </c>
      <c r="F7" s="12">
        <f>F8+F9</f>
        <v>33064.8231</v>
      </c>
      <c r="G7" s="13"/>
      <c r="H7" s="13"/>
      <c r="I7" s="65">
        <f>F7/E7</f>
        <v>0.836551277717788</v>
      </c>
      <c r="J7" s="65"/>
      <c r="K7" s="65"/>
      <c r="L7" s="65"/>
    </row>
    <row r="8" s="2" customFormat="1" ht="16.95" customHeight="1" spans="1:12">
      <c r="A8" s="8"/>
      <c r="B8" s="8"/>
      <c r="C8" s="8"/>
      <c r="D8" s="11" t="s">
        <v>79</v>
      </c>
      <c r="E8" s="12">
        <v>27634.81</v>
      </c>
      <c r="F8" s="12">
        <v>21650.9551</v>
      </c>
      <c r="G8" s="13"/>
      <c r="H8" s="13"/>
      <c r="I8" s="65">
        <f>F8/E8</f>
        <v>0.783466761667621</v>
      </c>
      <c r="J8" s="65"/>
      <c r="K8" s="65"/>
      <c r="L8" s="65"/>
    </row>
    <row r="9" s="2" customFormat="1" ht="16.95" customHeight="1" spans="1:12">
      <c r="A9" s="8"/>
      <c r="B9" s="8"/>
      <c r="C9" s="8"/>
      <c r="D9" s="11" t="s">
        <v>80</v>
      </c>
      <c r="E9" s="12">
        <v>11890.35</v>
      </c>
      <c r="F9" s="12">
        <v>11413.868</v>
      </c>
      <c r="G9" s="13"/>
      <c r="H9" s="13"/>
      <c r="I9" s="65">
        <f>F9/E9</f>
        <v>0.959926999625747</v>
      </c>
      <c r="J9" s="65"/>
      <c r="K9" s="65"/>
      <c r="L9" s="65"/>
    </row>
    <row r="10" s="2" customFormat="1" ht="16.95" customHeight="1" spans="1:12">
      <c r="A10" s="8"/>
      <c r="B10" s="8"/>
      <c r="C10" s="8"/>
      <c r="D10" s="11" t="s">
        <v>81</v>
      </c>
      <c r="E10" s="12"/>
      <c r="F10" s="12"/>
      <c r="G10" s="13"/>
      <c r="H10" s="13"/>
      <c r="I10" s="32"/>
      <c r="J10" s="32"/>
      <c r="K10" s="32"/>
      <c r="L10" s="32"/>
    </row>
    <row r="11" s="2" customFormat="1" ht="16.95" customHeight="1" spans="1:12">
      <c r="A11" s="8"/>
      <c r="B11" s="8"/>
      <c r="C11" s="8"/>
      <c r="D11" s="14" t="s">
        <v>82</v>
      </c>
      <c r="E11" s="12"/>
      <c r="F11" s="12"/>
      <c r="G11" s="13"/>
      <c r="H11" s="13"/>
      <c r="I11" s="32"/>
      <c r="J11" s="32"/>
      <c r="K11" s="32"/>
      <c r="L11" s="32"/>
    </row>
    <row r="12" s="2" customFormat="1" ht="16.95" customHeight="1" spans="1:12">
      <c r="A12" s="9" t="s">
        <v>83</v>
      </c>
      <c r="B12" s="9" t="s">
        <v>84</v>
      </c>
      <c r="C12" s="11"/>
      <c r="D12" s="11"/>
      <c r="E12" s="11"/>
      <c r="F12" s="8" t="s">
        <v>85</v>
      </c>
      <c r="G12" s="8"/>
      <c r="H12" s="8"/>
      <c r="I12" s="8"/>
      <c r="J12" s="8"/>
      <c r="K12" s="8"/>
      <c r="L12" s="8"/>
    </row>
    <row r="13" s="2" customFormat="1" ht="193" customHeight="1" spans="1:12">
      <c r="A13" s="8"/>
      <c r="B13" s="15" t="s">
        <v>86</v>
      </c>
      <c r="C13" s="11"/>
      <c r="D13" s="11"/>
      <c r="E13" s="11"/>
      <c r="F13" s="16" t="s">
        <v>87</v>
      </c>
      <c r="G13" s="17"/>
      <c r="H13" s="17"/>
      <c r="I13" s="17"/>
      <c r="J13" s="17"/>
      <c r="K13" s="17"/>
      <c r="L13" s="17"/>
    </row>
    <row r="14" s="2" customFormat="1" ht="16.95" customHeight="1" spans="1:12">
      <c r="A14" s="19" t="s">
        <v>88</v>
      </c>
      <c r="B14" s="8" t="s">
        <v>89</v>
      </c>
      <c r="C14" s="8" t="s">
        <v>90</v>
      </c>
      <c r="D14" s="8" t="s">
        <v>91</v>
      </c>
      <c r="E14" s="8"/>
      <c r="F14" s="19" t="s">
        <v>92</v>
      </c>
      <c r="G14" s="19"/>
      <c r="H14" s="19"/>
      <c r="I14" s="9" t="s">
        <v>93</v>
      </c>
      <c r="J14" s="9"/>
      <c r="K14" s="9"/>
      <c r="L14" s="9" t="s">
        <v>94</v>
      </c>
    </row>
    <row r="15" s="2" customFormat="1" ht="16.95" customHeight="1" spans="1:12">
      <c r="A15" s="66"/>
      <c r="B15" s="8" t="s">
        <v>95</v>
      </c>
      <c r="C15" s="8" t="s">
        <v>96</v>
      </c>
      <c r="D15" s="67" t="s">
        <v>97</v>
      </c>
      <c r="E15" s="20"/>
      <c r="F15" s="21"/>
      <c r="G15" s="22">
        <v>61.6845</v>
      </c>
      <c r="H15" s="23"/>
      <c r="I15" s="21"/>
      <c r="J15" s="22">
        <v>61.7498</v>
      </c>
      <c r="K15" s="23"/>
      <c r="L15" s="33"/>
    </row>
    <row r="16" s="2" customFormat="1" ht="121.5" spans="1:12">
      <c r="A16" s="66"/>
      <c r="B16" s="8"/>
      <c r="C16" s="8"/>
      <c r="D16" s="67" t="s">
        <v>98</v>
      </c>
      <c r="E16" s="20"/>
      <c r="F16" s="21"/>
      <c r="G16" s="22">
        <v>677.261</v>
      </c>
      <c r="H16" s="23"/>
      <c r="I16" s="21"/>
      <c r="J16" s="22">
        <v>668.414</v>
      </c>
      <c r="K16" s="23"/>
      <c r="L16" s="72" t="s">
        <v>99</v>
      </c>
    </row>
    <row r="17" s="2" customFormat="1" ht="54" spans="1:12">
      <c r="A17" s="66"/>
      <c r="B17" s="8"/>
      <c r="C17" s="8"/>
      <c r="D17" s="67" t="s">
        <v>100</v>
      </c>
      <c r="E17" s="20"/>
      <c r="F17" s="21"/>
      <c r="G17" s="22">
        <v>32.5572</v>
      </c>
      <c r="H17" s="23"/>
      <c r="I17" s="21"/>
      <c r="J17" s="22">
        <v>32.3073</v>
      </c>
      <c r="K17" s="23"/>
      <c r="L17" s="72" t="s">
        <v>101</v>
      </c>
    </row>
    <row r="18" s="2" customFormat="1" ht="108" spans="1:12">
      <c r="A18" s="66"/>
      <c r="B18" s="8"/>
      <c r="C18" s="8"/>
      <c r="D18" s="67" t="s">
        <v>102</v>
      </c>
      <c r="E18" s="20"/>
      <c r="F18" s="21"/>
      <c r="G18" s="22">
        <v>252.1554</v>
      </c>
      <c r="H18" s="23"/>
      <c r="I18" s="21"/>
      <c r="J18" s="22">
        <v>251.8164</v>
      </c>
      <c r="K18" s="23"/>
      <c r="L18" s="72" t="s">
        <v>103</v>
      </c>
    </row>
    <row r="19" s="2" customFormat="1" ht="28" customHeight="1" spans="1:12">
      <c r="A19" s="66"/>
      <c r="B19" s="8"/>
      <c r="C19" s="8"/>
      <c r="D19" s="67" t="s">
        <v>104</v>
      </c>
      <c r="E19" s="20"/>
      <c r="F19" s="21"/>
      <c r="G19" s="22"/>
      <c r="H19" s="23"/>
      <c r="I19" s="21"/>
      <c r="J19" s="22"/>
      <c r="K19" s="23"/>
      <c r="L19" s="33" t="s">
        <v>105</v>
      </c>
    </row>
    <row r="20" s="2" customFormat="1" ht="16.95" customHeight="1" spans="1:12">
      <c r="A20" s="66"/>
      <c r="B20" s="8"/>
      <c r="C20" s="8"/>
      <c r="D20" s="67" t="s">
        <v>106</v>
      </c>
      <c r="E20" s="20"/>
      <c r="F20" s="21"/>
      <c r="G20" s="22">
        <v>0.0215</v>
      </c>
      <c r="H20" s="23"/>
      <c r="I20" s="21"/>
      <c r="J20" s="22">
        <v>0.0228</v>
      </c>
      <c r="K20" s="23"/>
      <c r="L20" s="33" t="s">
        <v>105</v>
      </c>
    </row>
    <row r="21" s="2" customFormat="1" ht="16.95" customHeight="1" spans="1:12">
      <c r="A21" s="66"/>
      <c r="B21" s="8"/>
      <c r="C21" s="8"/>
      <c r="D21" s="67" t="s">
        <v>107</v>
      </c>
      <c r="E21" s="20"/>
      <c r="F21" s="21"/>
      <c r="G21" s="22">
        <v>4</v>
      </c>
      <c r="H21" s="23"/>
      <c r="I21" s="21"/>
      <c r="J21" s="22">
        <v>4.2645</v>
      </c>
      <c r="K21" s="23"/>
      <c r="L21" s="33" t="s">
        <v>105</v>
      </c>
    </row>
    <row r="22" s="2" customFormat="1" ht="16.95" customHeight="1" spans="1:12">
      <c r="A22" s="66"/>
      <c r="B22" s="8"/>
      <c r="C22" s="8"/>
      <c r="D22" s="67" t="s">
        <v>108</v>
      </c>
      <c r="E22" s="20"/>
      <c r="F22" s="21"/>
      <c r="G22" s="22">
        <v>9.5</v>
      </c>
      <c r="H22" s="23"/>
      <c r="I22" s="21"/>
      <c r="J22" s="22">
        <v>9.7257</v>
      </c>
      <c r="K22" s="23"/>
      <c r="L22" s="33"/>
    </row>
    <row r="23" s="2" customFormat="1" ht="16.95" customHeight="1" spans="1:12">
      <c r="A23" s="66"/>
      <c r="B23" s="8"/>
      <c r="C23" s="8"/>
      <c r="D23" s="67" t="s">
        <v>109</v>
      </c>
      <c r="E23" s="20"/>
      <c r="F23" s="21"/>
      <c r="G23" s="22"/>
      <c r="H23" s="23"/>
      <c r="I23" s="21"/>
      <c r="J23" s="22"/>
      <c r="K23" s="23"/>
      <c r="L23" s="33" t="s">
        <v>105</v>
      </c>
    </row>
    <row r="24" s="2" customFormat="1" ht="16.95" customHeight="1" spans="1:12">
      <c r="A24" s="66"/>
      <c r="B24" s="8"/>
      <c r="C24" s="8"/>
      <c r="D24" s="67" t="s">
        <v>110</v>
      </c>
      <c r="E24" s="20"/>
      <c r="F24" s="21"/>
      <c r="G24" s="22">
        <v>3</v>
      </c>
      <c r="H24" s="23"/>
      <c r="I24" s="21"/>
      <c r="J24" s="22">
        <v>3</v>
      </c>
      <c r="K24" s="23"/>
      <c r="L24" s="33" t="s">
        <v>105</v>
      </c>
    </row>
    <row r="25" s="2" customFormat="1" ht="16.95" customHeight="1" spans="1:12">
      <c r="A25" s="66"/>
      <c r="B25" s="8"/>
      <c r="C25" s="8"/>
      <c r="D25" s="67" t="s">
        <v>111</v>
      </c>
      <c r="E25" s="20"/>
      <c r="F25" s="21"/>
      <c r="G25" s="22">
        <v>2</v>
      </c>
      <c r="H25" s="23"/>
      <c r="I25" s="21"/>
      <c r="J25" s="22">
        <v>2</v>
      </c>
      <c r="K25" s="23"/>
      <c r="L25" s="33" t="s">
        <v>105</v>
      </c>
    </row>
    <row r="26" s="2" customFormat="1" ht="16.95" customHeight="1" spans="1:12">
      <c r="A26" s="66"/>
      <c r="B26" s="8"/>
      <c r="C26" s="8"/>
      <c r="D26" s="67" t="s">
        <v>112</v>
      </c>
      <c r="E26" s="20"/>
      <c r="F26" s="21"/>
      <c r="G26" s="22"/>
      <c r="H26" s="23"/>
      <c r="I26" s="21"/>
      <c r="J26" s="22"/>
      <c r="K26" s="23"/>
      <c r="L26" s="33" t="s">
        <v>105</v>
      </c>
    </row>
    <row r="27" s="2" customFormat="1" ht="16.95" customHeight="1" spans="1:12">
      <c r="A27" s="68"/>
      <c r="B27" s="8"/>
      <c r="C27" s="8"/>
      <c r="D27" s="67" t="s">
        <v>113</v>
      </c>
      <c r="E27" s="20"/>
      <c r="F27" s="21"/>
      <c r="G27" s="22">
        <v>1.5</v>
      </c>
      <c r="H27" s="23"/>
      <c r="I27" s="21"/>
      <c r="J27" s="22">
        <v>40.75</v>
      </c>
      <c r="K27" s="23"/>
      <c r="L27" s="33" t="s">
        <v>105</v>
      </c>
    </row>
    <row r="28" s="2" customFormat="1" ht="16.95" customHeight="1" spans="1:12">
      <c r="A28" s="9" t="s">
        <v>88</v>
      </c>
      <c r="B28" s="8" t="s">
        <v>95</v>
      </c>
      <c r="C28" s="8" t="s">
        <v>96</v>
      </c>
      <c r="D28" s="67" t="s">
        <v>114</v>
      </c>
      <c r="E28" s="20"/>
      <c r="F28" s="21"/>
      <c r="G28" s="22"/>
      <c r="H28" s="23"/>
      <c r="I28" s="21"/>
      <c r="J28" s="22"/>
      <c r="K28" s="23"/>
      <c r="L28" s="33" t="s">
        <v>105</v>
      </c>
    </row>
    <row r="29" s="2" customFormat="1" ht="16.95" customHeight="1" spans="1:12">
      <c r="A29" s="9"/>
      <c r="B29" s="8"/>
      <c r="C29" s="8"/>
      <c r="D29" s="67" t="s">
        <v>115</v>
      </c>
      <c r="E29" s="20"/>
      <c r="F29" s="21"/>
      <c r="G29" s="22"/>
      <c r="H29" s="23"/>
      <c r="I29" s="21"/>
      <c r="J29" s="22"/>
      <c r="K29" s="23"/>
      <c r="L29" s="33" t="s">
        <v>105</v>
      </c>
    </row>
    <row r="30" s="2" customFormat="1" ht="16.95" customHeight="1" spans="1:12">
      <c r="A30" s="9"/>
      <c r="B30" s="8"/>
      <c r="C30" s="8"/>
      <c r="D30" s="67" t="s">
        <v>116</v>
      </c>
      <c r="E30" s="20"/>
      <c r="F30" s="21"/>
      <c r="G30" s="22">
        <v>5</v>
      </c>
      <c r="H30" s="23"/>
      <c r="I30" s="21"/>
      <c r="J30" s="22">
        <v>5.15469</v>
      </c>
      <c r="K30" s="23"/>
      <c r="L30" s="33"/>
    </row>
    <row r="31" s="2" customFormat="1" ht="16.95" customHeight="1" spans="1:12">
      <c r="A31" s="9"/>
      <c r="B31" s="8"/>
      <c r="C31" s="8"/>
      <c r="D31" s="69" t="s">
        <v>117</v>
      </c>
      <c r="E31" s="26"/>
      <c r="F31" s="21"/>
      <c r="G31" s="22">
        <v>15.839</v>
      </c>
      <c r="H31" s="23"/>
      <c r="I31" s="21"/>
      <c r="J31" s="22">
        <v>27.583</v>
      </c>
      <c r="K31" s="23"/>
      <c r="L31" s="33" t="s">
        <v>105</v>
      </c>
    </row>
    <row r="32" s="2" customFormat="1" ht="16.95" customHeight="1" spans="1:12">
      <c r="A32" s="9"/>
      <c r="B32" s="8"/>
      <c r="C32" s="8" t="s">
        <v>118</v>
      </c>
      <c r="D32" s="67" t="s">
        <v>119</v>
      </c>
      <c r="E32" s="20"/>
      <c r="F32" s="21"/>
      <c r="G32" s="22" t="s">
        <v>120</v>
      </c>
      <c r="H32" s="23"/>
      <c r="I32" s="21"/>
      <c r="J32" s="22" t="s">
        <v>120</v>
      </c>
      <c r="K32" s="23"/>
      <c r="L32" s="33" t="s">
        <v>105</v>
      </c>
    </row>
    <row r="33" s="2" customFormat="1" ht="16.95" customHeight="1" spans="1:12">
      <c r="A33" s="9"/>
      <c r="B33" s="8"/>
      <c r="C33" s="8"/>
      <c r="D33" s="67" t="s">
        <v>121</v>
      </c>
      <c r="E33" s="20"/>
      <c r="F33" s="21"/>
      <c r="G33" s="22" t="s">
        <v>120</v>
      </c>
      <c r="H33" s="23"/>
      <c r="I33" s="21"/>
      <c r="J33" s="22" t="s">
        <v>120</v>
      </c>
      <c r="K33" s="23"/>
      <c r="L33" s="33" t="s">
        <v>105</v>
      </c>
    </row>
    <row r="34" s="2" customFormat="1" ht="16.95" customHeight="1" spans="1:12">
      <c r="A34" s="9"/>
      <c r="B34" s="8"/>
      <c r="C34" s="8"/>
      <c r="D34" s="67" t="s">
        <v>122</v>
      </c>
      <c r="E34" s="20"/>
      <c r="F34" s="21" t="s">
        <v>123</v>
      </c>
      <c r="G34" s="22">
        <v>85</v>
      </c>
      <c r="H34" s="23" t="s">
        <v>124</v>
      </c>
      <c r="I34" s="21" t="s">
        <v>123</v>
      </c>
      <c r="J34" s="22">
        <v>85</v>
      </c>
      <c r="K34" s="23" t="s">
        <v>124</v>
      </c>
      <c r="L34" s="33" t="s">
        <v>105</v>
      </c>
    </row>
    <row r="35" s="2" customFormat="1" ht="16.95" customHeight="1" spans="1:12">
      <c r="A35" s="9"/>
      <c r="B35" s="8"/>
      <c r="C35" s="8"/>
      <c r="D35" s="67" t="s">
        <v>125</v>
      </c>
      <c r="E35" s="20"/>
      <c r="F35" s="21" t="s">
        <v>123</v>
      </c>
      <c r="G35" s="22">
        <v>95</v>
      </c>
      <c r="H35" s="23" t="s">
        <v>124</v>
      </c>
      <c r="I35" s="21" t="s">
        <v>123</v>
      </c>
      <c r="J35" s="22">
        <v>95</v>
      </c>
      <c r="K35" s="23" t="s">
        <v>124</v>
      </c>
      <c r="L35" s="33" t="s">
        <v>105</v>
      </c>
    </row>
    <row r="36" s="2" customFormat="1" ht="16.95" customHeight="1" spans="1:12">
      <c r="A36" s="9"/>
      <c r="B36" s="8"/>
      <c r="C36" s="8"/>
      <c r="D36" s="67" t="s">
        <v>126</v>
      </c>
      <c r="E36" s="20"/>
      <c r="F36" s="21" t="s">
        <v>123</v>
      </c>
      <c r="G36" s="22"/>
      <c r="H36" s="23" t="s">
        <v>124</v>
      </c>
      <c r="I36" s="21" t="s">
        <v>123</v>
      </c>
      <c r="J36" s="22"/>
      <c r="K36" s="23" t="s">
        <v>124</v>
      </c>
      <c r="L36" s="33" t="s">
        <v>105</v>
      </c>
    </row>
    <row r="37" s="2" customFormat="1" ht="16.95" customHeight="1" spans="1:12">
      <c r="A37" s="9"/>
      <c r="B37" s="8"/>
      <c r="C37" s="8"/>
      <c r="D37" s="67" t="s">
        <v>127</v>
      </c>
      <c r="E37" s="20"/>
      <c r="F37" s="21" t="s">
        <v>128</v>
      </c>
      <c r="G37" s="22">
        <v>0.3</v>
      </c>
      <c r="H37" s="23" t="s">
        <v>124</v>
      </c>
      <c r="I37" s="21" t="s">
        <v>128</v>
      </c>
      <c r="J37" s="22">
        <v>0.3</v>
      </c>
      <c r="K37" s="23" t="s">
        <v>124</v>
      </c>
      <c r="L37" s="33" t="s">
        <v>105</v>
      </c>
    </row>
    <row r="38" s="2" customFormat="1" ht="16.95" customHeight="1" spans="1:12">
      <c r="A38" s="9"/>
      <c r="B38" s="8"/>
      <c r="C38" s="8"/>
      <c r="D38" s="67" t="s">
        <v>129</v>
      </c>
      <c r="E38" s="20"/>
      <c r="F38" s="21" t="s">
        <v>123</v>
      </c>
      <c r="G38" s="22"/>
      <c r="H38" s="23" t="s">
        <v>124</v>
      </c>
      <c r="I38" s="21" t="s">
        <v>123</v>
      </c>
      <c r="J38" s="22"/>
      <c r="K38" s="23" t="s">
        <v>124</v>
      </c>
      <c r="L38" s="33" t="s">
        <v>105</v>
      </c>
    </row>
    <row r="39" s="2" customFormat="1" ht="16.95" customHeight="1" spans="1:12">
      <c r="A39" s="9"/>
      <c r="B39" s="8"/>
      <c r="C39" s="8"/>
      <c r="D39" s="67" t="s">
        <v>130</v>
      </c>
      <c r="E39" s="20"/>
      <c r="F39" s="21" t="s">
        <v>123</v>
      </c>
      <c r="G39" s="22"/>
      <c r="H39" s="23" t="s">
        <v>124</v>
      </c>
      <c r="I39" s="21" t="s">
        <v>123</v>
      </c>
      <c r="J39" s="22"/>
      <c r="K39" s="23" t="s">
        <v>124</v>
      </c>
      <c r="L39" s="33" t="s">
        <v>105</v>
      </c>
    </row>
    <row r="40" s="2" customFormat="1" ht="16.95" customHeight="1" spans="1:12">
      <c r="A40" s="9"/>
      <c r="B40" s="8"/>
      <c r="C40" s="8" t="s">
        <v>131</v>
      </c>
      <c r="D40" s="67" t="s">
        <v>132</v>
      </c>
      <c r="E40" s="20"/>
      <c r="F40" s="21" t="s">
        <v>123</v>
      </c>
      <c r="G40" s="22">
        <v>90</v>
      </c>
      <c r="H40" s="23" t="s">
        <v>124</v>
      </c>
      <c r="I40" s="21" t="s">
        <v>123</v>
      </c>
      <c r="J40" s="22">
        <v>100</v>
      </c>
      <c r="K40" s="23" t="s">
        <v>124</v>
      </c>
      <c r="L40" s="33" t="s">
        <v>105</v>
      </c>
    </row>
    <row r="41" s="2" customFormat="1" ht="16.95" customHeight="1" spans="1:12">
      <c r="A41" s="9"/>
      <c r="B41" s="8"/>
      <c r="C41" s="8"/>
      <c r="D41" s="67" t="s">
        <v>133</v>
      </c>
      <c r="E41" s="20"/>
      <c r="F41" s="21" t="s">
        <v>123</v>
      </c>
      <c r="G41" s="22">
        <v>90</v>
      </c>
      <c r="H41" s="23" t="s">
        <v>124</v>
      </c>
      <c r="I41" s="21" t="s">
        <v>123</v>
      </c>
      <c r="J41" s="22">
        <v>100</v>
      </c>
      <c r="K41" s="23" t="s">
        <v>124</v>
      </c>
      <c r="L41" s="33" t="s">
        <v>105</v>
      </c>
    </row>
    <row r="42" s="2" customFormat="1" ht="16.95" customHeight="1" spans="1:12">
      <c r="A42" s="9"/>
      <c r="B42" s="8"/>
      <c r="C42" s="8"/>
      <c r="D42" s="67" t="s">
        <v>134</v>
      </c>
      <c r="E42" s="20"/>
      <c r="F42" s="21" t="s">
        <v>123</v>
      </c>
      <c r="G42" s="22">
        <v>80</v>
      </c>
      <c r="H42" s="23" t="s">
        <v>124</v>
      </c>
      <c r="I42" s="21" t="s">
        <v>123</v>
      </c>
      <c r="J42" s="22">
        <v>142.8</v>
      </c>
      <c r="K42" s="23" t="s">
        <v>124</v>
      </c>
      <c r="L42" s="33" t="s">
        <v>105</v>
      </c>
    </row>
    <row r="43" s="2" customFormat="1" ht="16.95" customHeight="1" spans="1:12">
      <c r="A43" s="9"/>
      <c r="B43" s="8"/>
      <c r="C43" s="8"/>
      <c r="D43" s="67" t="s">
        <v>135</v>
      </c>
      <c r="E43" s="20"/>
      <c r="F43" s="21" t="s">
        <v>123</v>
      </c>
      <c r="G43" s="22">
        <v>80</v>
      </c>
      <c r="H43" s="23" t="s">
        <v>124</v>
      </c>
      <c r="I43" s="21" t="s">
        <v>123</v>
      </c>
      <c r="J43" s="22">
        <v>108.8</v>
      </c>
      <c r="K43" s="23" t="s">
        <v>124</v>
      </c>
      <c r="L43" s="33" t="s">
        <v>105</v>
      </c>
    </row>
    <row r="44" s="2" customFormat="1" ht="16.95" customHeight="1" spans="1:12">
      <c r="A44" s="9"/>
      <c r="B44" s="8"/>
      <c r="C44" s="8"/>
      <c r="D44" s="67" t="s">
        <v>136</v>
      </c>
      <c r="E44" s="20"/>
      <c r="F44" s="21" t="s">
        <v>123</v>
      </c>
      <c r="G44" s="22">
        <v>80</v>
      </c>
      <c r="H44" s="23" t="s">
        <v>124</v>
      </c>
      <c r="I44" s="21" t="s">
        <v>123</v>
      </c>
      <c r="J44" s="22">
        <v>80</v>
      </c>
      <c r="K44" s="23" t="s">
        <v>124</v>
      </c>
      <c r="L44" s="33" t="s">
        <v>105</v>
      </c>
    </row>
    <row r="45" s="2" customFormat="1" ht="16.95" customHeight="1" spans="1:12">
      <c r="A45" s="9"/>
      <c r="B45" s="8"/>
      <c r="C45" s="8"/>
      <c r="D45" s="67" t="s">
        <v>137</v>
      </c>
      <c r="E45" s="20"/>
      <c r="F45" s="21" t="s">
        <v>123</v>
      </c>
      <c r="G45" s="22">
        <v>80</v>
      </c>
      <c r="H45" s="23" t="s">
        <v>124</v>
      </c>
      <c r="I45" s="21" t="s">
        <v>123</v>
      </c>
      <c r="J45" s="22">
        <v>80</v>
      </c>
      <c r="K45" s="23" t="s">
        <v>124</v>
      </c>
      <c r="L45" s="33" t="s">
        <v>105</v>
      </c>
    </row>
    <row r="46" s="2" customFormat="1" ht="16.95" customHeight="1" spans="1:12">
      <c r="A46" s="9"/>
      <c r="B46" s="8"/>
      <c r="C46" s="8" t="s">
        <v>138</v>
      </c>
      <c r="D46" s="67" t="s">
        <v>139</v>
      </c>
      <c r="E46" s="20"/>
      <c r="F46" s="21"/>
      <c r="G46" s="22">
        <v>15</v>
      </c>
      <c r="H46" s="23"/>
      <c r="I46" s="21"/>
      <c r="J46" s="22">
        <v>15</v>
      </c>
      <c r="K46" s="23"/>
      <c r="L46" s="33" t="s">
        <v>105</v>
      </c>
    </row>
    <row r="47" s="2" customFormat="1" ht="16.95" customHeight="1" spans="1:12">
      <c r="A47" s="9"/>
      <c r="B47" s="8"/>
      <c r="C47" s="8"/>
      <c r="D47" s="70" t="s">
        <v>140</v>
      </c>
      <c r="E47" s="27"/>
      <c r="F47" s="21"/>
      <c r="G47" s="22">
        <v>10</v>
      </c>
      <c r="H47" s="23"/>
      <c r="I47" s="21"/>
      <c r="J47" s="22">
        <v>10</v>
      </c>
      <c r="K47" s="23"/>
      <c r="L47" s="33" t="s">
        <v>105</v>
      </c>
    </row>
    <row r="48" s="2" customFormat="1" ht="16.95" customHeight="1" spans="1:12">
      <c r="A48" s="9"/>
      <c r="B48" s="8"/>
      <c r="C48" s="8"/>
      <c r="D48" s="67" t="s">
        <v>141</v>
      </c>
      <c r="E48" s="20"/>
      <c r="F48" s="21"/>
      <c r="G48" s="71"/>
      <c r="H48" s="23"/>
      <c r="I48" s="21"/>
      <c r="J48" s="22"/>
      <c r="K48" s="23"/>
      <c r="L48" s="33" t="s">
        <v>105</v>
      </c>
    </row>
    <row r="49" s="2" customFormat="1" ht="16.95" customHeight="1" spans="1:12">
      <c r="A49" s="9"/>
      <c r="B49" s="8"/>
      <c r="C49" s="8"/>
      <c r="D49" s="67" t="s">
        <v>142</v>
      </c>
      <c r="E49" s="20"/>
      <c r="F49" s="21"/>
      <c r="G49" s="71" t="s">
        <v>143</v>
      </c>
      <c r="H49" s="23"/>
      <c r="I49" s="21"/>
      <c r="J49" s="22" t="s">
        <v>144</v>
      </c>
      <c r="K49" s="23"/>
      <c r="L49" s="33" t="s">
        <v>105</v>
      </c>
    </row>
    <row r="50" s="2" customFormat="1" ht="16.95" customHeight="1" spans="1:12">
      <c r="A50" s="9"/>
      <c r="B50" s="8"/>
      <c r="C50" s="8"/>
      <c r="D50" s="67" t="s">
        <v>145</v>
      </c>
      <c r="E50" s="20"/>
      <c r="F50" s="21"/>
      <c r="G50" s="22" t="s">
        <v>146</v>
      </c>
      <c r="H50" s="23"/>
      <c r="I50" s="21"/>
      <c r="J50" s="22">
        <v>200</v>
      </c>
      <c r="K50" s="23"/>
      <c r="L50" s="33" t="s">
        <v>105</v>
      </c>
    </row>
    <row r="51" s="2" customFormat="1" ht="16.95" customHeight="1" spans="1:12">
      <c r="A51" s="9"/>
      <c r="B51" s="8"/>
      <c r="C51" s="8"/>
      <c r="D51" s="67" t="s">
        <v>147</v>
      </c>
      <c r="E51" s="20"/>
      <c r="F51" s="21"/>
      <c r="G51" s="22" t="s">
        <v>148</v>
      </c>
      <c r="H51" s="23"/>
      <c r="I51" s="21"/>
      <c r="J51" s="22">
        <v>100</v>
      </c>
      <c r="K51" s="23"/>
      <c r="L51" s="33" t="s">
        <v>105</v>
      </c>
    </row>
    <row r="52" s="2" customFormat="1" ht="16.95" customHeight="1" spans="1:12">
      <c r="A52" s="9"/>
      <c r="B52" s="8"/>
      <c r="C52" s="8"/>
      <c r="D52" s="67" t="s">
        <v>149</v>
      </c>
      <c r="E52" s="20"/>
      <c r="F52" s="21" t="s">
        <v>128</v>
      </c>
      <c r="G52" s="22">
        <v>3</v>
      </c>
      <c r="H52" s="23" t="s">
        <v>124</v>
      </c>
      <c r="I52" s="21" t="s">
        <v>128</v>
      </c>
      <c r="J52" s="22">
        <v>3</v>
      </c>
      <c r="K52" s="23" t="s">
        <v>124</v>
      </c>
      <c r="L52" s="33" t="s">
        <v>105</v>
      </c>
    </row>
    <row r="53" s="2" customFormat="1" ht="17" customHeight="1" spans="1:12">
      <c r="A53" s="9"/>
      <c r="B53" s="8" t="s">
        <v>150</v>
      </c>
      <c r="C53" s="9" t="s">
        <v>151</v>
      </c>
      <c r="D53" s="70" t="s">
        <v>152</v>
      </c>
      <c r="E53" s="27"/>
      <c r="F53" s="21"/>
      <c r="G53" s="22"/>
      <c r="H53" s="23"/>
      <c r="I53" s="21"/>
      <c r="J53" s="22"/>
      <c r="K53" s="23"/>
      <c r="L53" s="33" t="s">
        <v>105</v>
      </c>
    </row>
    <row r="54" s="2" customFormat="1" ht="17" customHeight="1" spans="1:12">
      <c r="A54" s="9"/>
      <c r="B54" s="8"/>
      <c r="C54" s="8"/>
      <c r="D54" s="70" t="s">
        <v>153</v>
      </c>
      <c r="E54" s="27"/>
      <c r="F54" s="21"/>
      <c r="G54" s="22">
        <v>20000</v>
      </c>
      <c r="H54" s="23"/>
      <c r="I54" s="21"/>
      <c r="J54" s="22">
        <v>87000</v>
      </c>
      <c r="K54" s="23"/>
      <c r="L54" s="33" t="s">
        <v>105</v>
      </c>
    </row>
    <row r="55" s="2" customFormat="1" ht="17" customHeight="1" spans="1:12">
      <c r="A55" s="9"/>
      <c r="B55" s="8"/>
      <c r="C55" s="8"/>
      <c r="D55" s="70" t="s">
        <v>154</v>
      </c>
      <c r="E55" s="27"/>
      <c r="F55" s="21"/>
      <c r="G55" s="22"/>
      <c r="H55" s="23"/>
      <c r="I55" s="21"/>
      <c r="J55" s="22">
        <v>1.987</v>
      </c>
      <c r="K55" s="23"/>
      <c r="L55" s="33" t="s">
        <v>105</v>
      </c>
    </row>
    <row r="56" s="2" customFormat="1" ht="17" customHeight="1" spans="1:12">
      <c r="A56" s="9"/>
      <c r="B56" s="8"/>
      <c r="C56" s="9" t="s">
        <v>155</v>
      </c>
      <c r="D56" s="70" t="s">
        <v>156</v>
      </c>
      <c r="E56" s="27"/>
      <c r="F56" s="21"/>
      <c r="G56" s="22">
        <v>653</v>
      </c>
      <c r="H56" s="23"/>
      <c r="I56" s="21"/>
      <c r="J56" s="22">
        <v>893</v>
      </c>
      <c r="K56" s="23"/>
      <c r="L56" s="33"/>
    </row>
    <row r="57" s="2" customFormat="1" ht="17" customHeight="1" spans="1:12">
      <c r="A57" s="9"/>
      <c r="B57" s="8"/>
      <c r="C57" s="8"/>
      <c r="D57" s="70" t="s">
        <v>157</v>
      </c>
      <c r="E57" s="27"/>
      <c r="F57" s="21"/>
      <c r="G57" s="22">
        <v>4000</v>
      </c>
      <c r="H57" s="23"/>
      <c r="I57" s="21"/>
      <c r="J57" s="22">
        <v>11224</v>
      </c>
      <c r="K57" s="23"/>
      <c r="L57" s="33"/>
    </row>
    <row r="58" s="2" customFormat="1" ht="17" customHeight="1" spans="1:12">
      <c r="A58" s="9"/>
      <c r="B58" s="8"/>
      <c r="C58" s="8"/>
      <c r="D58" s="70" t="s">
        <v>158</v>
      </c>
      <c r="E58" s="27"/>
      <c r="F58" s="21"/>
      <c r="G58" s="22">
        <v>4750</v>
      </c>
      <c r="H58" s="23"/>
      <c r="I58" s="21"/>
      <c r="J58" s="22">
        <v>4758</v>
      </c>
      <c r="K58" s="23"/>
      <c r="L58" s="33"/>
    </row>
    <row r="59" s="2" customFormat="1" ht="17" customHeight="1" spans="1:12">
      <c r="A59" s="9"/>
      <c r="B59" s="8"/>
      <c r="C59" s="8"/>
      <c r="D59" s="70" t="s">
        <v>159</v>
      </c>
      <c r="E59" s="27"/>
      <c r="F59" s="21"/>
      <c r="G59" s="22">
        <v>17</v>
      </c>
      <c r="H59" s="23"/>
      <c r="I59" s="21"/>
      <c r="J59" s="22">
        <v>19</v>
      </c>
      <c r="K59" s="23"/>
      <c r="L59" s="33"/>
    </row>
    <row r="60" s="2" customFormat="1" ht="17" customHeight="1" spans="1:12">
      <c r="A60" s="9"/>
      <c r="B60" s="8"/>
      <c r="C60" s="8"/>
      <c r="D60" s="70" t="s">
        <v>160</v>
      </c>
      <c r="E60" s="27"/>
      <c r="F60" s="21"/>
      <c r="G60" s="22">
        <v>84</v>
      </c>
      <c r="H60" s="23"/>
      <c r="I60" s="21"/>
      <c r="J60" s="22">
        <v>101</v>
      </c>
      <c r="K60" s="23"/>
      <c r="L60" s="33"/>
    </row>
    <row r="61" s="2" customFormat="1" ht="16.95" customHeight="1" spans="1:12">
      <c r="A61" s="9" t="s">
        <v>88</v>
      </c>
      <c r="B61" s="8" t="s">
        <v>150</v>
      </c>
      <c r="C61" s="9" t="s">
        <v>161</v>
      </c>
      <c r="D61" s="70" t="s">
        <v>162</v>
      </c>
      <c r="E61" s="27"/>
      <c r="F61" s="21" t="s">
        <v>123</v>
      </c>
      <c r="G61" s="22">
        <v>85</v>
      </c>
      <c r="H61" s="23" t="s">
        <v>124</v>
      </c>
      <c r="I61" s="21" t="s">
        <v>123</v>
      </c>
      <c r="J61" s="22">
        <v>85</v>
      </c>
      <c r="K61" s="23" t="s">
        <v>124</v>
      </c>
      <c r="L61" s="33"/>
    </row>
    <row r="62" s="2" customFormat="1" ht="16.95" customHeight="1" spans="1:12">
      <c r="A62" s="9"/>
      <c r="B62" s="8"/>
      <c r="C62" s="8"/>
      <c r="D62" s="70" t="s">
        <v>163</v>
      </c>
      <c r="E62" s="27"/>
      <c r="F62" s="21"/>
      <c r="G62" s="22" t="s">
        <v>164</v>
      </c>
      <c r="H62" s="23"/>
      <c r="I62" s="21"/>
      <c r="J62" s="22" t="s">
        <v>164</v>
      </c>
      <c r="K62" s="23"/>
      <c r="L62" s="33"/>
    </row>
    <row r="63" s="2" customFormat="1" ht="16.95" customHeight="1" spans="1:12">
      <c r="A63" s="9"/>
      <c r="B63" s="8"/>
      <c r="C63" s="8"/>
      <c r="D63" s="70" t="s">
        <v>165</v>
      </c>
      <c r="E63" s="27"/>
      <c r="F63" s="21"/>
      <c r="G63" s="22" t="s">
        <v>164</v>
      </c>
      <c r="H63" s="23"/>
      <c r="I63" s="21"/>
      <c r="J63" s="22" t="s">
        <v>164</v>
      </c>
      <c r="K63" s="23"/>
      <c r="L63" s="33"/>
    </row>
    <row r="64" s="2" customFormat="1" ht="16.95" customHeight="1" spans="1:12">
      <c r="A64" s="9"/>
      <c r="B64" s="8"/>
      <c r="C64" s="8"/>
      <c r="D64" s="70" t="s">
        <v>166</v>
      </c>
      <c r="E64" s="27"/>
      <c r="F64" s="21"/>
      <c r="G64" s="22"/>
      <c r="H64" s="23"/>
      <c r="I64" s="21"/>
      <c r="J64" s="22"/>
      <c r="K64" s="23"/>
      <c r="L64" s="33"/>
    </row>
    <row r="65" s="2" customFormat="1" ht="16.95" customHeight="1" spans="1:12">
      <c r="A65" s="9"/>
      <c r="B65" s="8"/>
      <c r="C65" s="8"/>
      <c r="D65" s="73" t="s">
        <v>167</v>
      </c>
      <c r="E65" s="74"/>
      <c r="F65" s="21"/>
      <c r="G65" s="22" t="s">
        <v>164</v>
      </c>
      <c r="H65" s="23"/>
      <c r="I65" s="21"/>
      <c r="J65" s="22" t="s">
        <v>164</v>
      </c>
      <c r="K65" s="23"/>
      <c r="L65" s="33" t="s">
        <v>105</v>
      </c>
    </row>
    <row r="66" s="2" customFormat="1" ht="16.95" customHeight="1" spans="1:12">
      <c r="A66" s="9"/>
      <c r="B66" s="8"/>
      <c r="C66" s="9" t="s">
        <v>168</v>
      </c>
      <c r="D66" s="70" t="s">
        <v>169</v>
      </c>
      <c r="E66" s="27"/>
      <c r="F66" s="21"/>
      <c r="G66" s="22" t="s">
        <v>164</v>
      </c>
      <c r="H66" s="23"/>
      <c r="I66" s="21"/>
      <c r="J66" s="22" t="s">
        <v>164</v>
      </c>
      <c r="K66" s="23"/>
      <c r="L66" s="33" t="s">
        <v>105</v>
      </c>
    </row>
    <row r="67" s="2" customFormat="1" ht="16.95" customHeight="1" spans="1:12">
      <c r="A67" s="9"/>
      <c r="B67" s="8"/>
      <c r="C67" s="8"/>
      <c r="D67" s="70" t="s">
        <v>170</v>
      </c>
      <c r="E67" s="27"/>
      <c r="F67" s="21"/>
      <c r="G67" s="22"/>
      <c r="H67" s="23"/>
      <c r="I67" s="21"/>
      <c r="J67" s="22"/>
      <c r="K67" s="23"/>
      <c r="L67" s="33" t="s">
        <v>105</v>
      </c>
    </row>
    <row r="68" s="2" customFormat="1" ht="16.95" customHeight="1" spans="1:12">
      <c r="A68" s="9"/>
      <c r="B68" s="8"/>
      <c r="C68" s="8"/>
      <c r="D68" s="70" t="s">
        <v>171</v>
      </c>
      <c r="E68" s="27"/>
      <c r="F68" s="21"/>
      <c r="G68" s="22"/>
      <c r="H68" s="23"/>
      <c r="I68" s="21"/>
      <c r="J68" s="22"/>
      <c r="K68" s="23"/>
      <c r="L68" s="33" t="s">
        <v>105</v>
      </c>
    </row>
    <row r="69" s="2" customFormat="1" ht="16.95" customHeight="1" spans="1:12">
      <c r="A69" s="9"/>
      <c r="B69" s="8"/>
      <c r="C69" s="8"/>
      <c r="D69" s="70" t="s">
        <v>172</v>
      </c>
      <c r="E69" s="27"/>
      <c r="F69" s="21"/>
      <c r="G69" s="22" t="s">
        <v>164</v>
      </c>
      <c r="H69" s="23"/>
      <c r="I69" s="21"/>
      <c r="J69" s="22" t="s">
        <v>164</v>
      </c>
      <c r="K69" s="23"/>
      <c r="L69" s="33" t="s">
        <v>105</v>
      </c>
    </row>
    <row r="70" s="2" customFormat="1" ht="16.95" customHeight="1" spans="1:12">
      <c r="A70" s="9"/>
      <c r="B70" s="8"/>
      <c r="C70" s="8"/>
      <c r="D70" s="70" t="s">
        <v>173</v>
      </c>
      <c r="E70" s="27"/>
      <c r="F70" s="21"/>
      <c r="G70" s="22"/>
      <c r="H70" s="23"/>
      <c r="I70" s="21"/>
      <c r="J70" s="22"/>
      <c r="K70" s="23"/>
      <c r="L70" s="33" t="s">
        <v>105</v>
      </c>
    </row>
    <row r="71" s="2" customFormat="1" ht="16.95" customHeight="1" spans="1:12">
      <c r="A71" s="9"/>
      <c r="B71" s="8"/>
      <c r="C71" s="8"/>
      <c r="D71" s="70" t="s">
        <v>174</v>
      </c>
      <c r="E71" s="27"/>
      <c r="F71" s="21"/>
      <c r="G71" s="22"/>
      <c r="H71" s="23"/>
      <c r="I71" s="21"/>
      <c r="J71" s="22"/>
      <c r="K71" s="23"/>
      <c r="L71" s="33" t="s">
        <v>105</v>
      </c>
    </row>
    <row r="72" s="2" customFormat="1" ht="16.95" customHeight="1" spans="1:12">
      <c r="A72" s="9"/>
      <c r="B72" s="8"/>
      <c r="C72" s="8"/>
      <c r="D72" s="70" t="s">
        <v>175</v>
      </c>
      <c r="E72" s="27"/>
      <c r="F72" s="21"/>
      <c r="G72" s="22"/>
      <c r="H72" s="23"/>
      <c r="I72" s="21"/>
      <c r="J72" s="22"/>
      <c r="K72" s="23"/>
      <c r="L72" s="33" t="s">
        <v>105</v>
      </c>
    </row>
    <row r="73" s="2" customFormat="1" ht="16.95" customHeight="1" spans="1:12">
      <c r="A73" s="9"/>
      <c r="B73" s="8"/>
      <c r="C73" s="8"/>
      <c r="D73" s="70" t="s">
        <v>176</v>
      </c>
      <c r="E73" s="27"/>
      <c r="F73" s="21"/>
      <c r="G73" s="22"/>
      <c r="H73" s="23"/>
      <c r="I73" s="21"/>
      <c r="J73" s="22"/>
      <c r="K73" s="23"/>
      <c r="L73" s="33" t="s">
        <v>105</v>
      </c>
    </row>
    <row r="74" s="2" customFormat="1" ht="16.95" customHeight="1" spans="1:12">
      <c r="A74" s="9"/>
      <c r="B74" s="8"/>
      <c r="C74" s="8"/>
      <c r="D74" s="75" t="s">
        <v>177</v>
      </c>
      <c r="E74" s="76"/>
      <c r="F74" s="21"/>
      <c r="G74" s="22" t="s">
        <v>164</v>
      </c>
      <c r="H74" s="23"/>
      <c r="I74" s="21"/>
      <c r="J74" s="22" t="s">
        <v>164</v>
      </c>
      <c r="K74" s="23"/>
      <c r="L74" s="33"/>
    </row>
    <row r="75" s="3" customFormat="1" ht="16.95" customHeight="1" spans="1:12">
      <c r="A75" s="9"/>
      <c r="B75" s="8"/>
      <c r="C75" s="8"/>
      <c r="D75" s="75" t="s">
        <v>178</v>
      </c>
      <c r="E75" s="76"/>
      <c r="F75" s="21"/>
      <c r="G75" s="22" t="s">
        <v>164</v>
      </c>
      <c r="H75" s="23"/>
      <c r="I75" s="21"/>
      <c r="J75" s="22" t="s">
        <v>164</v>
      </c>
      <c r="K75" s="23"/>
      <c r="L75" s="33"/>
    </row>
    <row r="76" s="1" customFormat="1" ht="22.1" customHeight="1" spans="1:12">
      <c r="A76" s="9"/>
      <c r="B76" s="8"/>
      <c r="C76" s="77"/>
      <c r="D76" s="78" t="s">
        <v>179</v>
      </c>
      <c r="E76" s="79"/>
      <c r="F76" s="21"/>
      <c r="G76" s="22"/>
      <c r="H76" s="23"/>
      <c r="I76" s="21"/>
      <c r="J76" s="22"/>
      <c r="K76" s="23"/>
      <c r="L76" s="33"/>
    </row>
    <row r="77" s="2" customFormat="1" ht="16.95" customHeight="1" spans="1:12">
      <c r="A77" s="9"/>
      <c r="B77" s="8" t="s">
        <v>180</v>
      </c>
      <c r="C77" s="9" t="s">
        <v>181</v>
      </c>
      <c r="D77" s="70" t="s">
        <v>182</v>
      </c>
      <c r="E77" s="27"/>
      <c r="F77" s="21" t="s">
        <v>123</v>
      </c>
      <c r="G77" s="22">
        <v>90</v>
      </c>
      <c r="H77" s="23" t="s">
        <v>124</v>
      </c>
      <c r="I77" s="21"/>
      <c r="J77" s="22">
        <v>95</v>
      </c>
      <c r="K77" s="23"/>
      <c r="L77" s="33" t="s">
        <v>105</v>
      </c>
    </row>
    <row r="78" s="2" customFormat="1" ht="16.95" customHeight="1" spans="1:12">
      <c r="A78" s="9"/>
      <c r="B78" s="8"/>
      <c r="C78" s="8"/>
      <c r="D78" s="70" t="s">
        <v>183</v>
      </c>
      <c r="E78" s="27"/>
      <c r="F78" s="21" t="s">
        <v>123</v>
      </c>
      <c r="G78" s="22">
        <v>90</v>
      </c>
      <c r="H78" s="23" t="s">
        <v>124</v>
      </c>
      <c r="I78" s="21"/>
      <c r="J78" s="22">
        <v>95</v>
      </c>
      <c r="K78" s="23"/>
      <c r="L78" s="33" t="s">
        <v>105</v>
      </c>
    </row>
    <row r="79" s="2" customFormat="1" ht="16.95" customHeight="1" spans="1:12">
      <c r="A79" s="9"/>
      <c r="B79" s="8"/>
      <c r="C79" s="8"/>
      <c r="D79" s="70" t="s">
        <v>184</v>
      </c>
      <c r="E79" s="27"/>
      <c r="F79" s="21" t="s">
        <v>123</v>
      </c>
      <c r="G79" s="22">
        <v>90</v>
      </c>
      <c r="H79" s="23" t="s">
        <v>124</v>
      </c>
      <c r="I79" s="21"/>
      <c r="J79" s="22">
        <v>90</v>
      </c>
      <c r="K79" s="23"/>
      <c r="L79" s="33" t="s">
        <v>105</v>
      </c>
    </row>
    <row r="80" s="2" customFormat="1" ht="16.95" customHeight="1" spans="1:12">
      <c r="A80" s="9"/>
      <c r="B80" s="8"/>
      <c r="C80" s="8"/>
      <c r="D80" s="70" t="s">
        <v>185</v>
      </c>
      <c r="E80" s="27"/>
      <c r="F80" s="21" t="s">
        <v>123</v>
      </c>
      <c r="G80" s="22">
        <v>90</v>
      </c>
      <c r="H80" s="23" t="s">
        <v>124</v>
      </c>
      <c r="I80" s="21"/>
      <c r="J80" s="22">
        <v>90</v>
      </c>
      <c r="K80" s="23"/>
      <c r="L80" s="33" t="s">
        <v>105</v>
      </c>
    </row>
    <row r="81" s="2" customFormat="1" ht="16.95" customHeight="1" spans="1:12">
      <c r="A81" s="9"/>
      <c r="B81" s="8"/>
      <c r="C81" s="8"/>
      <c r="D81" s="70" t="s">
        <v>186</v>
      </c>
      <c r="E81" s="27"/>
      <c r="F81" s="21" t="s">
        <v>123</v>
      </c>
      <c r="G81" s="22"/>
      <c r="H81" s="23" t="s">
        <v>124</v>
      </c>
      <c r="I81" s="21"/>
      <c r="J81" s="22"/>
      <c r="K81" s="23"/>
      <c r="L81" s="33" t="s">
        <v>105</v>
      </c>
    </row>
    <row r="82" s="2" customFormat="1" ht="16.95" customHeight="1" spans="1:12">
      <c r="A82" s="9"/>
      <c r="B82" s="8"/>
      <c r="C82" s="8"/>
      <c r="D82" s="70" t="s">
        <v>187</v>
      </c>
      <c r="E82" s="27"/>
      <c r="F82" s="21" t="s">
        <v>123</v>
      </c>
      <c r="G82" s="22">
        <v>90</v>
      </c>
      <c r="H82" s="23" t="s">
        <v>124</v>
      </c>
      <c r="I82" s="21"/>
      <c r="J82" s="22">
        <v>90</v>
      </c>
      <c r="K82" s="23"/>
      <c r="L82" s="33" t="s">
        <v>105</v>
      </c>
    </row>
    <row r="83" s="2" customFormat="1" ht="16.95" customHeight="1" spans="1:12">
      <c r="A83" s="9"/>
      <c r="B83" s="8"/>
      <c r="C83" s="8"/>
      <c r="D83" s="70" t="s">
        <v>188</v>
      </c>
      <c r="E83" s="27"/>
      <c r="F83" s="21" t="s">
        <v>123</v>
      </c>
      <c r="G83" s="22"/>
      <c r="H83" s="23" t="s">
        <v>124</v>
      </c>
      <c r="I83" s="21"/>
      <c r="J83" s="22"/>
      <c r="K83" s="23"/>
      <c r="L83" s="33" t="s">
        <v>105</v>
      </c>
    </row>
    <row r="84" s="2" customFormat="1" ht="16.95" customHeight="1" spans="1:12">
      <c r="A84" s="9"/>
      <c r="B84" s="8"/>
      <c r="C84" s="8"/>
      <c r="D84" s="80" t="s">
        <v>189</v>
      </c>
      <c r="E84" s="81"/>
      <c r="F84" s="21" t="s">
        <v>123</v>
      </c>
      <c r="G84" s="22">
        <v>90</v>
      </c>
      <c r="H84" s="23" t="s">
        <v>124</v>
      </c>
      <c r="I84" s="49"/>
      <c r="J84" s="22">
        <v>95</v>
      </c>
      <c r="K84" s="51"/>
      <c r="L84" s="52" t="s">
        <v>105</v>
      </c>
    </row>
    <row r="85" s="2" customFormat="1" ht="16.95" customHeight="1" spans="1:12">
      <c r="A85" s="9" t="s">
        <v>190</v>
      </c>
      <c r="B85" s="9"/>
      <c r="C85" s="9"/>
      <c r="D85" s="9"/>
      <c r="E85" s="9"/>
      <c r="F85" s="40" t="s">
        <v>191</v>
      </c>
      <c r="G85" s="41"/>
      <c r="H85" s="42"/>
      <c r="I85" s="40" t="s">
        <v>192</v>
      </c>
      <c r="J85" s="41"/>
      <c r="K85" s="42"/>
      <c r="L85" s="53" t="s">
        <v>193</v>
      </c>
    </row>
    <row r="86" s="2" customFormat="1" ht="19" customHeight="1" spans="1:12">
      <c r="A86" s="9"/>
      <c r="B86" s="9"/>
      <c r="C86" s="9"/>
      <c r="D86" s="9"/>
      <c r="E86" s="9"/>
      <c r="F86" s="43">
        <v>49</v>
      </c>
      <c r="G86" s="44"/>
      <c r="H86" s="45"/>
      <c r="I86" s="54">
        <v>46</v>
      </c>
      <c r="J86" s="55"/>
      <c r="K86" s="56"/>
      <c r="L86" s="65">
        <v>0.9388</v>
      </c>
    </row>
    <row r="87" s="2" customFormat="1" ht="19" customHeight="1" spans="1:12">
      <c r="A87" s="9" t="s">
        <v>194</v>
      </c>
      <c r="B87" s="9"/>
      <c r="C87" s="9"/>
      <c r="D87" s="9"/>
      <c r="E87" s="9"/>
      <c r="F87" s="43" t="s">
        <v>195</v>
      </c>
      <c r="G87" s="44"/>
      <c r="H87" s="44"/>
      <c r="I87" s="44"/>
      <c r="J87" s="44"/>
      <c r="K87" s="44"/>
      <c r="L87" s="45"/>
    </row>
    <row r="88" s="4" customFormat="1" ht="19" customHeight="1" spans="1:12">
      <c r="A88" s="46" t="s">
        <v>196</v>
      </c>
      <c r="B88" s="46" t="s">
        <v>197</v>
      </c>
      <c r="C88" s="46"/>
      <c r="D88" s="46"/>
      <c r="E88" s="46"/>
      <c r="F88" s="46"/>
      <c r="G88" s="46"/>
      <c r="H88" s="46"/>
      <c r="I88" s="46"/>
      <c r="J88" s="46"/>
      <c r="K88" s="46"/>
      <c r="L88" s="46"/>
    </row>
    <row r="89" s="1" customFormat="1" ht="8" customHeight="1" spans="1:12">
      <c r="A89" s="47" t="s">
        <v>198</v>
      </c>
      <c r="B89" s="48"/>
      <c r="C89" s="48"/>
      <c r="D89" s="48"/>
      <c r="E89" s="48"/>
      <c r="F89" s="48"/>
      <c r="G89" s="48"/>
      <c r="H89" s="48"/>
      <c r="I89" s="48"/>
      <c r="J89" s="48"/>
      <c r="K89" s="48"/>
      <c r="L89" s="48"/>
    </row>
    <row r="90" s="1" customFormat="1" ht="8" customHeight="1" spans="1:12">
      <c r="A90" s="48"/>
      <c r="B90" s="48"/>
      <c r="C90" s="48"/>
      <c r="D90" s="48"/>
      <c r="E90" s="48"/>
      <c r="F90" s="48"/>
      <c r="G90" s="48"/>
      <c r="H90" s="48"/>
      <c r="I90" s="48"/>
      <c r="J90" s="48"/>
      <c r="K90" s="48"/>
      <c r="L90" s="48"/>
    </row>
    <row r="91" s="1" customFormat="1" ht="8" customHeight="1" spans="1:12">
      <c r="A91" s="48"/>
      <c r="B91" s="48"/>
      <c r="C91" s="48"/>
      <c r="D91" s="48"/>
      <c r="E91" s="48"/>
      <c r="F91" s="48"/>
      <c r="G91" s="48"/>
      <c r="H91" s="48"/>
      <c r="I91" s="48"/>
      <c r="J91" s="48"/>
      <c r="K91" s="48"/>
      <c r="L91" s="48"/>
    </row>
    <row r="92" s="1" customFormat="1" ht="8" customHeight="1" spans="1:12">
      <c r="A92" s="48"/>
      <c r="B92" s="48"/>
      <c r="C92" s="48"/>
      <c r="D92" s="48"/>
      <c r="E92" s="48"/>
      <c r="F92" s="48"/>
      <c r="G92" s="48"/>
      <c r="H92" s="48"/>
      <c r="I92" s="48"/>
      <c r="J92" s="48"/>
      <c r="K92" s="48"/>
      <c r="L92" s="48"/>
    </row>
    <row r="93" s="1" customFormat="1" ht="8" customHeight="1" spans="1:12">
      <c r="A93" s="48"/>
      <c r="B93" s="48"/>
      <c r="C93" s="48"/>
      <c r="D93" s="48"/>
      <c r="E93" s="48"/>
      <c r="F93" s="48"/>
      <c r="G93" s="48"/>
      <c r="H93" s="48"/>
      <c r="I93" s="48"/>
      <c r="J93" s="48"/>
      <c r="K93" s="48"/>
      <c r="L93" s="48"/>
    </row>
    <row r="94" s="1" customFormat="1" ht="8" customHeight="1" spans="1:12">
      <c r="A94" s="48"/>
      <c r="B94" s="48"/>
      <c r="C94" s="48"/>
      <c r="D94" s="48"/>
      <c r="E94" s="48"/>
      <c r="F94" s="48"/>
      <c r="G94" s="48"/>
      <c r="H94" s="48"/>
      <c r="I94" s="48"/>
      <c r="J94" s="48"/>
      <c r="K94" s="48"/>
      <c r="L94" s="48"/>
    </row>
    <row r="95" s="1" customFormat="1" ht="8" customHeight="1" spans="1:12">
      <c r="A95" s="48"/>
      <c r="B95" s="48"/>
      <c r="C95" s="48"/>
      <c r="D95" s="48"/>
      <c r="E95" s="48"/>
      <c r="F95" s="48"/>
      <c r="G95" s="48"/>
      <c r="H95" s="48"/>
      <c r="I95" s="48"/>
      <c r="J95" s="48"/>
      <c r="K95" s="48"/>
      <c r="L95" s="48"/>
    </row>
    <row r="96" s="1" customFormat="1" ht="8" customHeight="1" spans="1:12">
      <c r="A96" s="48"/>
      <c r="B96" s="48"/>
      <c r="C96" s="48"/>
      <c r="D96" s="48"/>
      <c r="E96" s="48"/>
      <c r="F96" s="48"/>
      <c r="G96" s="48"/>
      <c r="H96" s="48"/>
      <c r="I96" s="48"/>
      <c r="J96" s="48"/>
      <c r="K96" s="48"/>
      <c r="L96" s="48"/>
    </row>
    <row r="97" s="1" customFormat="1" ht="8" customHeight="1" spans="1:12">
      <c r="A97" s="48"/>
      <c r="B97" s="48"/>
      <c r="C97" s="48"/>
      <c r="D97" s="48"/>
      <c r="E97" s="48"/>
      <c r="F97" s="48"/>
      <c r="G97" s="48"/>
      <c r="H97" s="48"/>
      <c r="I97" s="48"/>
      <c r="J97" s="48"/>
      <c r="K97" s="48"/>
      <c r="L97" s="48"/>
    </row>
  </sheetData>
  <mergeCells count="127">
    <mergeCell ref="A2:L2"/>
    <mergeCell ref="A3:C3"/>
    <mergeCell ref="D3:L3"/>
    <mergeCell ref="A4:C4"/>
    <mergeCell ref="D4:L4"/>
    <mergeCell ref="A5:C5"/>
    <mergeCell ref="D5:E5"/>
    <mergeCell ref="F5:H5"/>
    <mergeCell ref="I5:L5"/>
    <mergeCell ref="F6:H6"/>
    <mergeCell ref="I6:L6"/>
    <mergeCell ref="F7:H7"/>
    <mergeCell ref="I7:L7"/>
    <mergeCell ref="F8:H8"/>
    <mergeCell ref="I8:L8"/>
    <mergeCell ref="F9:H9"/>
    <mergeCell ref="I9:L9"/>
    <mergeCell ref="F10:H10"/>
    <mergeCell ref="I10:L10"/>
    <mergeCell ref="F11:H11"/>
    <mergeCell ref="I11:L11"/>
    <mergeCell ref="B12:E12"/>
    <mergeCell ref="F12:L12"/>
    <mergeCell ref="B13:E13"/>
    <mergeCell ref="F13:L13"/>
    <mergeCell ref="D14:E14"/>
    <mergeCell ref="F14:H14"/>
    <mergeCell ref="I14:K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D56:E56"/>
    <mergeCell ref="D57:E57"/>
    <mergeCell ref="D58:E58"/>
    <mergeCell ref="D59:E59"/>
    <mergeCell ref="D60:E60"/>
    <mergeCell ref="D61:E61"/>
    <mergeCell ref="D62:E62"/>
    <mergeCell ref="D63:E63"/>
    <mergeCell ref="D64:E64"/>
    <mergeCell ref="D65:E65"/>
    <mergeCell ref="D66:E66"/>
    <mergeCell ref="D67:E67"/>
    <mergeCell ref="D68:E68"/>
    <mergeCell ref="D69:E69"/>
    <mergeCell ref="D70:E70"/>
    <mergeCell ref="D71:E71"/>
    <mergeCell ref="D72:E72"/>
    <mergeCell ref="D73:E73"/>
    <mergeCell ref="D74:E74"/>
    <mergeCell ref="D75:E75"/>
    <mergeCell ref="D76:E76"/>
    <mergeCell ref="D77:E77"/>
    <mergeCell ref="D78:E78"/>
    <mergeCell ref="D79:E79"/>
    <mergeCell ref="D80:E80"/>
    <mergeCell ref="D81:E81"/>
    <mergeCell ref="D82:E82"/>
    <mergeCell ref="D83:E83"/>
    <mergeCell ref="D84:E84"/>
    <mergeCell ref="F85:H85"/>
    <mergeCell ref="I85:K85"/>
    <mergeCell ref="F86:H86"/>
    <mergeCell ref="I86:K86"/>
    <mergeCell ref="A87:E87"/>
    <mergeCell ref="F87:L87"/>
    <mergeCell ref="B88:L88"/>
    <mergeCell ref="A12:A13"/>
    <mergeCell ref="A14:A27"/>
    <mergeCell ref="A28:A60"/>
    <mergeCell ref="A61:A84"/>
    <mergeCell ref="B15:B27"/>
    <mergeCell ref="B28:B52"/>
    <mergeCell ref="B53:B60"/>
    <mergeCell ref="B61:B76"/>
    <mergeCell ref="B77:B84"/>
    <mergeCell ref="C15:C27"/>
    <mergeCell ref="C28:C31"/>
    <mergeCell ref="C32:C39"/>
    <mergeCell ref="C40:C45"/>
    <mergeCell ref="C46:C52"/>
    <mergeCell ref="C53:C55"/>
    <mergeCell ref="C56:C60"/>
    <mergeCell ref="C61:C65"/>
    <mergeCell ref="C66:C76"/>
    <mergeCell ref="C77:C84"/>
    <mergeCell ref="A6:C11"/>
    <mergeCell ref="A89:L97"/>
    <mergeCell ref="A85:E86"/>
  </mergeCells>
  <printOptions horizontalCentered="1"/>
  <pageMargins left="0.200694444444444" right="0.118055555555556" top="0.590277777777778" bottom="0.511805555555556" header="0.310416666666667" footer="0.310416666666667"/>
  <pageSetup paperSize="9" scale="94" fitToHeight="0" orientation="landscape"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zoomScale="85" zoomScaleNormal="85" workbookViewId="0">
      <selection activeCell="I14" sqref="I14:L14"/>
    </sheetView>
  </sheetViews>
  <sheetFormatPr defaultColWidth="9.14166666666667" defaultRowHeight="12.75"/>
  <cols>
    <col min="1" max="1" width="7.575" style="1" customWidth="1"/>
    <col min="2" max="2" width="12.5" style="1" customWidth="1"/>
    <col min="3" max="3" width="12.1583333333333" style="1" customWidth="1"/>
    <col min="4" max="4" width="27.075" style="1" customWidth="1"/>
    <col min="5" max="5" width="21.4333333333333" style="1" customWidth="1"/>
    <col min="6" max="6" width="3.225" style="1" customWidth="1"/>
    <col min="7" max="7" width="15.025" style="1" customWidth="1"/>
    <col min="8" max="8" width="2.075" style="1" customWidth="1"/>
    <col min="9" max="9" width="2.35833333333333" style="1" customWidth="1"/>
    <col min="10" max="10" width="12.1583333333333" style="1" customWidth="1"/>
    <col min="11" max="11" width="2.225" style="1" customWidth="1"/>
    <col min="12" max="12" width="38.225" style="1" customWidth="1"/>
    <col min="13" max="16384" width="9.14166666666667" style="1"/>
  </cols>
  <sheetData>
    <row r="1" s="1" customFormat="1" ht="19" customHeight="1" spans="1:1">
      <c r="A1" s="60" t="s">
        <v>199</v>
      </c>
    </row>
    <row r="2" s="1" customFormat="1" ht="62" customHeight="1" spans="1:12">
      <c r="A2" s="61" t="s">
        <v>200</v>
      </c>
      <c r="B2" s="62"/>
      <c r="C2" s="62"/>
      <c r="D2" s="62"/>
      <c r="E2" s="62"/>
      <c r="F2" s="62"/>
      <c r="G2" s="62"/>
      <c r="H2" s="62"/>
      <c r="I2" s="62"/>
      <c r="J2" s="62"/>
      <c r="K2" s="62"/>
      <c r="L2" s="62"/>
    </row>
    <row r="3" s="2" customFormat="1" ht="23" customHeight="1" spans="1:12">
      <c r="A3" s="8" t="s">
        <v>67</v>
      </c>
      <c r="B3" s="8"/>
      <c r="C3" s="8"/>
      <c r="D3" s="9" t="s">
        <v>12</v>
      </c>
      <c r="E3" s="8"/>
      <c r="F3" s="8"/>
      <c r="G3" s="8"/>
      <c r="H3" s="8"/>
      <c r="I3" s="8"/>
      <c r="J3" s="8"/>
      <c r="K3" s="8"/>
      <c r="L3" s="8"/>
    </row>
    <row r="4" s="2" customFormat="1" ht="16.95" customHeight="1" spans="1:12">
      <c r="A4" s="8" t="s">
        <v>69</v>
      </c>
      <c r="B4" s="8"/>
      <c r="C4" s="8"/>
      <c r="D4" s="8" t="s">
        <v>70</v>
      </c>
      <c r="E4" s="8"/>
      <c r="F4" s="8"/>
      <c r="G4" s="8"/>
      <c r="H4" s="8"/>
      <c r="I4" s="8"/>
      <c r="J4" s="8"/>
      <c r="K4" s="8"/>
      <c r="L4" s="8"/>
    </row>
    <row r="5" s="2" customFormat="1" ht="16.95" customHeight="1" spans="1:12">
      <c r="A5" s="8" t="s">
        <v>71</v>
      </c>
      <c r="B5" s="8"/>
      <c r="C5" s="8"/>
      <c r="D5" s="10"/>
      <c r="E5" s="8"/>
      <c r="F5" s="8" t="s">
        <v>72</v>
      </c>
      <c r="G5" s="8"/>
      <c r="H5" s="8"/>
      <c r="I5" s="63" t="s">
        <v>73</v>
      </c>
      <c r="J5" s="64"/>
      <c r="K5" s="64"/>
      <c r="L5" s="64"/>
    </row>
    <row r="6" s="2" customFormat="1" ht="16.95" customHeight="1" spans="1:12">
      <c r="A6" s="8" t="s">
        <v>74</v>
      </c>
      <c r="B6" s="8"/>
      <c r="C6" s="8"/>
      <c r="D6" s="11"/>
      <c r="E6" s="8" t="s">
        <v>75</v>
      </c>
      <c r="F6" s="8" t="s">
        <v>76</v>
      </c>
      <c r="G6" s="8"/>
      <c r="H6" s="8"/>
      <c r="I6" s="8" t="s">
        <v>77</v>
      </c>
      <c r="J6" s="8"/>
      <c r="K6" s="8"/>
      <c r="L6" s="8"/>
    </row>
    <row r="7" s="2" customFormat="1" ht="16.95" customHeight="1" spans="1:12">
      <c r="A7" s="8"/>
      <c r="B7" s="8"/>
      <c r="C7" s="8"/>
      <c r="D7" s="11" t="s">
        <v>78</v>
      </c>
      <c r="E7" s="12">
        <f>E8+E9</f>
        <v>14778.22</v>
      </c>
      <c r="F7" s="12">
        <f>F8+F9</f>
        <v>11514.2251</v>
      </c>
      <c r="G7" s="13"/>
      <c r="H7" s="13"/>
      <c r="I7" s="65">
        <f>F7/E7</f>
        <v>0.779134774012026</v>
      </c>
      <c r="J7" s="65"/>
      <c r="K7" s="65"/>
      <c r="L7" s="65"/>
    </row>
    <row r="8" s="2" customFormat="1" ht="16.95" customHeight="1" spans="1:12">
      <c r="A8" s="8"/>
      <c r="B8" s="8"/>
      <c r="C8" s="8"/>
      <c r="D8" s="11" t="s">
        <v>79</v>
      </c>
      <c r="E8" s="12">
        <v>14778.22</v>
      </c>
      <c r="F8" s="12">
        <v>11514.2251</v>
      </c>
      <c r="G8" s="13"/>
      <c r="H8" s="13"/>
      <c r="I8" s="65">
        <f>F8/E8</f>
        <v>0.779134774012026</v>
      </c>
      <c r="J8" s="65"/>
      <c r="K8" s="65"/>
      <c r="L8" s="65"/>
    </row>
    <row r="9" s="2" customFormat="1" ht="16.95" customHeight="1" spans="1:12">
      <c r="A9" s="8"/>
      <c r="B9" s="8"/>
      <c r="C9" s="8"/>
      <c r="D9" s="11" t="s">
        <v>80</v>
      </c>
      <c r="E9" s="12"/>
      <c r="F9" s="12"/>
      <c r="G9" s="13"/>
      <c r="H9" s="13"/>
      <c r="I9" s="32"/>
      <c r="J9" s="32"/>
      <c r="K9" s="32"/>
      <c r="L9" s="32"/>
    </row>
    <row r="10" s="2" customFormat="1" ht="16.95" customHeight="1" spans="1:12">
      <c r="A10" s="8"/>
      <c r="B10" s="8"/>
      <c r="C10" s="8"/>
      <c r="D10" s="11" t="s">
        <v>81</v>
      </c>
      <c r="E10" s="12"/>
      <c r="F10" s="12"/>
      <c r="G10" s="13"/>
      <c r="H10" s="13"/>
      <c r="I10" s="32"/>
      <c r="J10" s="32"/>
      <c r="K10" s="32"/>
      <c r="L10" s="32"/>
    </row>
    <row r="11" s="2" customFormat="1" ht="16.95" customHeight="1" spans="1:12">
      <c r="A11" s="8"/>
      <c r="B11" s="8"/>
      <c r="C11" s="8"/>
      <c r="D11" s="14" t="s">
        <v>82</v>
      </c>
      <c r="E11" s="12"/>
      <c r="F11" s="12"/>
      <c r="G11" s="13"/>
      <c r="H11" s="13"/>
      <c r="I11" s="32"/>
      <c r="J11" s="32"/>
      <c r="K11" s="32"/>
      <c r="L11" s="32"/>
    </row>
    <row r="12" s="2" customFormat="1" ht="23" customHeight="1" spans="1:12">
      <c r="A12" s="8" t="s">
        <v>67</v>
      </c>
      <c r="B12" s="8"/>
      <c r="C12" s="8"/>
      <c r="D12" s="9" t="s">
        <v>21</v>
      </c>
      <c r="E12" s="8"/>
      <c r="F12" s="8"/>
      <c r="G12" s="8"/>
      <c r="H12" s="8"/>
      <c r="I12" s="8"/>
      <c r="J12" s="8"/>
      <c r="K12" s="8"/>
      <c r="L12" s="8"/>
    </row>
    <row r="13" s="2" customFormat="1" ht="16.95" customHeight="1" spans="1:12">
      <c r="A13" s="8" t="s">
        <v>69</v>
      </c>
      <c r="B13" s="8"/>
      <c r="C13" s="8"/>
      <c r="D13" s="8" t="s">
        <v>70</v>
      </c>
      <c r="E13" s="8"/>
      <c r="F13" s="8"/>
      <c r="G13" s="8"/>
      <c r="H13" s="8"/>
      <c r="I13" s="8"/>
      <c r="J13" s="8"/>
      <c r="K13" s="8"/>
      <c r="L13" s="8"/>
    </row>
    <row r="14" s="2" customFormat="1" ht="16.95" customHeight="1" spans="1:12">
      <c r="A14" s="8" t="s">
        <v>71</v>
      </c>
      <c r="B14" s="8"/>
      <c r="C14" s="8"/>
      <c r="D14" s="10"/>
      <c r="E14" s="8"/>
      <c r="F14" s="8" t="s">
        <v>72</v>
      </c>
      <c r="G14" s="8"/>
      <c r="H14" s="8"/>
      <c r="I14" s="63" t="s">
        <v>73</v>
      </c>
      <c r="J14" s="64"/>
      <c r="K14" s="64"/>
      <c r="L14" s="64"/>
    </row>
    <row r="15" s="2" customFormat="1" ht="16.95" customHeight="1" spans="1:12">
      <c r="A15" s="8" t="s">
        <v>74</v>
      </c>
      <c r="B15" s="8"/>
      <c r="C15" s="8"/>
      <c r="D15" s="11"/>
      <c r="E15" s="8" t="s">
        <v>75</v>
      </c>
      <c r="F15" s="8" t="s">
        <v>76</v>
      </c>
      <c r="G15" s="8"/>
      <c r="H15" s="8"/>
      <c r="I15" s="8" t="s">
        <v>77</v>
      </c>
      <c r="J15" s="8"/>
      <c r="K15" s="8"/>
      <c r="L15" s="8"/>
    </row>
    <row r="16" s="2" customFormat="1" ht="16.95" customHeight="1" spans="1:12">
      <c r="A16" s="8"/>
      <c r="B16" s="8"/>
      <c r="C16" s="8"/>
      <c r="D16" s="11" t="s">
        <v>78</v>
      </c>
      <c r="E16" s="12">
        <f>E17</f>
        <v>2100</v>
      </c>
      <c r="F16" s="12">
        <f>F17</f>
        <v>1455</v>
      </c>
      <c r="G16" s="13"/>
      <c r="H16" s="13"/>
      <c r="I16" s="65">
        <f>F16/E16</f>
        <v>0.692857142857143</v>
      </c>
      <c r="J16" s="65"/>
      <c r="K16" s="65"/>
      <c r="L16" s="65"/>
    </row>
    <row r="17" s="2" customFormat="1" ht="16.95" customHeight="1" spans="1:12">
      <c r="A17" s="8"/>
      <c r="B17" s="8"/>
      <c r="C17" s="8"/>
      <c r="D17" s="11" t="s">
        <v>79</v>
      </c>
      <c r="E17" s="12">
        <v>2100</v>
      </c>
      <c r="F17" s="12">
        <v>1455</v>
      </c>
      <c r="G17" s="13"/>
      <c r="H17" s="13"/>
      <c r="I17" s="65">
        <f>F17/E17</f>
        <v>0.692857142857143</v>
      </c>
      <c r="J17" s="65"/>
      <c r="K17" s="65"/>
      <c r="L17" s="65"/>
    </row>
    <row r="18" s="2" customFormat="1" ht="16.95" customHeight="1" spans="1:12">
      <c r="A18" s="8"/>
      <c r="B18" s="8"/>
      <c r="C18" s="8"/>
      <c r="D18" s="11" t="s">
        <v>80</v>
      </c>
      <c r="E18" s="12"/>
      <c r="F18" s="12"/>
      <c r="G18" s="13"/>
      <c r="H18" s="13"/>
      <c r="I18" s="32"/>
      <c r="J18" s="32"/>
      <c r="K18" s="32"/>
      <c r="L18" s="32"/>
    </row>
    <row r="19" s="2" customFormat="1" ht="16.95" customHeight="1" spans="1:12">
      <c r="A19" s="8"/>
      <c r="B19" s="8"/>
      <c r="C19" s="8"/>
      <c r="D19" s="11" t="s">
        <v>81</v>
      </c>
      <c r="E19" s="12"/>
      <c r="F19" s="12"/>
      <c r="G19" s="13"/>
      <c r="H19" s="13"/>
      <c r="I19" s="32"/>
      <c r="J19" s="32"/>
      <c r="K19" s="32"/>
      <c r="L19" s="32"/>
    </row>
    <row r="20" s="2" customFormat="1" ht="16.95" customHeight="1" spans="1:12">
      <c r="A20" s="8"/>
      <c r="B20" s="8"/>
      <c r="C20" s="8"/>
      <c r="D20" s="14" t="s">
        <v>82</v>
      </c>
      <c r="E20" s="12"/>
      <c r="F20" s="12"/>
      <c r="G20" s="13"/>
      <c r="H20" s="13"/>
      <c r="I20" s="32"/>
      <c r="J20" s="32"/>
      <c r="K20" s="32"/>
      <c r="L20" s="32"/>
    </row>
  </sheetData>
  <mergeCells count="43">
    <mergeCell ref="A2:L2"/>
    <mergeCell ref="A3:C3"/>
    <mergeCell ref="D3:L3"/>
    <mergeCell ref="A4:C4"/>
    <mergeCell ref="D4:L4"/>
    <mergeCell ref="A5:C5"/>
    <mergeCell ref="D5:E5"/>
    <mergeCell ref="F5:H5"/>
    <mergeCell ref="I5:L5"/>
    <mergeCell ref="F6:H6"/>
    <mergeCell ref="I6:L6"/>
    <mergeCell ref="F7:H7"/>
    <mergeCell ref="I7:L7"/>
    <mergeCell ref="F8:H8"/>
    <mergeCell ref="I8:L8"/>
    <mergeCell ref="F9:H9"/>
    <mergeCell ref="I9:L9"/>
    <mergeCell ref="F10:H10"/>
    <mergeCell ref="I10:L10"/>
    <mergeCell ref="F11:H11"/>
    <mergeCell ref="I11:L11"/>
    <mergeCell ref="A12:C12"/>
    <mergeCell ref="D12:L12"/>
    <mergeCell ref="A13:C13"/>
    <mergeCell ref="D13:L13"/>
    <mergeCell ref="A14:C14"/>
    <mergeCell ref="D14:E14"/>
    <mergeCell ref="F14:H14"/>
    <mergeCell ref="I14:L14"/>
    <mergeCell ref="F15:H15"/>
    <mergeCell ref="I15:L15"/>
    <mergeCell ref="F16:H16"/>
    <mergeCell ref="I16:L16"/>
    <mergeCell ref="F17:H17"/>
    <mergeCell ref="I17:L17"/>
    <mergeCell ref="F18:H18"/>
    <mergeCell ref="I18:L18"/>
    <mergeCell ref="F19:H19"/>
    <mergeCell ref="I19:L19"/>
    <mergeCell ref="F20:H20"/>
    <mergeCell ref="I20:L20"/>
    <mergeCell ref="A6:C11"/>
    <mergeCell ref="A15:C20"/>
  </mergeCells>
  <printOptions horizontalCentered="1"/>
  <pageMargins left="0.200694444444444" right="0.118055555555556" top="0.590277777777778" bottom="0.511805555555556" header="0.310416666666667" footer="0.310416666666667"/>
  <pageSetup paperSize="9" scale="94" fitToHeight="0" orientation="landscape"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
  <sheetViews>
    <sheetView zoomScale="85" zoomScaleNormal="85" workbookViewId="0">
      <selection activeCell="G20" sqref="G20"/>
    </sheetView>
  </sheetViews>
  <sheetFormatPr defaultColWidth="9.14166666666667" defaultRowHeight="12.75"/>
  <cols>
    <col min="1" max="1" width="7.575" style="1" customWidth="1"/>
    <col min="2" max="2" width="12.5" style="1" customWidth="1"/>
    <col min="3" max="3" width="12.1583333333333" style="1" customWidth="1"/>
    <col min="4" max="4" width="27.075" style="1" customWidth="1"/>
    <col min="5" max="5" width="21.4333333333333" style="1" customWidth="1"/>
    <col min="6" max="6" width="3.225" style="1" customWidth="1"/>
    <col min="7" max="7" width="15.025" style="1" customWidth="1"/>
    <col min="8" max="8" width="2.075" style="1" customWidth="1"/>
    <col min="9" max="9" width="2.35833333333333" style="1" customWidth="1"/>
    <col min="10" max="10" width="12.1583333333333" style="1" customWidth="1"/>
    <col min="11" max="11" width="2.225" style="1" customWidth="1"/>
    <col min="12" max="12" width="38.225" style="1" customWidth="1"/>
    <col min="13" max="16384" width="9.14166666666667" style="1"/>
  </cols>
  <sheetData>
    <row r="1" s="1" customFormat="1" ht="19" customHeight="1" spans="1:1">
      <c r="A1" s="60" t="s">
        <v>201</v>
      </c>
    </row>
    <row r="2" s="1" customFormat="1" ht="63" customHeight="1" spans="1:12">
      <c r="A2" s="61" t="s">
        <v>202</v>
      </c>
      <c r="B2" s="62"/>
      <c r="C2" s="62"/>
      <c r="D2" s="62"/>
      <c r="E2" s="62"/>
      <c r="F2" s="62"/>
      <c r="G2" s="62"/>
      <c r="H2" s="62"/>
      <c r="I2" s="62"/>
      <c r="J2" s="62"/>
      <c r="K2" s="62"/>
      <c r="L2" s="62"/>
    </row>
    <row r="3" s="2" customFormat="1" ht="23" customHeight="1" spans="1:12">
      <c r="A3" s="8" t="s">
        <v>67</v>
      </c>
      <c r="B3" s="8"/>
      <c r="C3" s="8"/>
      <c r="D3" s="9" t="s">
        <v>64</v>
      </c>
      <c r="E3" s="8"/>
      <c r="F3" s="8"/>
      <c r="G3" s="8"/>
      <c r="H3" s="8"/>
      <c r="I3" s="8"/>
      <c r="J3" s="8"/>
      <c r="K3" s="8"/>
      <c r="L3" s="8"/>
    </row>
    <row r="4" s="2" customFormat="1" ht="16.95" customHeight="1" spans="1:12">
      <c r="A4" s="8" t="s">
        <v>69</v>
      </c>
      <c r="B4" s="8"/>
      <c r="C4" s="8"/>
      <c r="D4" s="8" t="s">
        <v>70</v>
      </c>
      <c r="E4" s="8"/>
      <c r="F4" s="8"/>
      <c r="G4" s="8"/>
      <c r="H4" s="8"/>
      <c r="I4" s="8"/>
      <c r="J4" s="8"/>
      <c r="K4" s="8"/>
      <c r="L4" s="8"/>
    </row>
    <row r="5" s="2" customFormat="1" ht="16.95" customHeight="1" spans="1:12">
      <c r="A5" s="8" t="s">
        <v>71</v>
      </c>
      <c r="B5" s="8"/>
      <c r="C5" s="8"/>
      <c r="D5" s="10"/>
      <c r="E5" s="8"/>
      <c r="F5" s="8" t="s">
        <v>72</v>
      </c>
      <c r="G5" s="8"/>
      <c r="H5" s="8"/>
      <c r="I5" s="63" t="s">
        <v>73</v>
      </c>
      <c r="J5" s="64"/>
      <c r="K5" s="64"/>
      <c r="L5" s="64"/>
    </row>
    <row r="6" s="2" customFormat="1" ht="16.95" customHeight="1" spans="1:12">
      <c r="A6" s="8" t="s">
        <v>74</v>
      </c>
      <c r="B6" s="8"/>
      <c r="C6" s="8"/>
      <c r="D6" s="11"/>
      <c r="E6" s="8" t="s">
        <v>75</v>
      </c>
      <c r="F6" s="8" t="s">
        <v>76</v>
      </c>
      <c r="G6" s="8"/>
      <c r="H6" s="8"/>
      <c r="I6" s="8" t="s">
        <v>77</v>
      </c>
      <c r="J6" s="8"/>
      <c r="K6" s="8"/>
      <c r="L6" s="8"/>
    </row>
    <row r="7" s="2" customFormat="1" ht="16.95" customHeight="1" spans="1:12">
      <c r="A7" s="8"/>
      <c r="B7" s="8"/>
      <c r="C7" s="8"/>
      <c r="D7" s="11" t="s">
        <v>78</v>
      </c>
      <c r="E7" s="12">
        <v>2254</v>
      </c>
      <c r="F7" s="12">
        <v>2254</v>
      </c>
      <c r="G7" s="13"/>
      <c r="H7" s="13"/>
      <c r="I7" s="65">
        <f>F7/E7</f>
        <v>1</v>
      </c>
      <c r="J7" s="65"/>
      <c r="K7" s="65"/>
      <c r="L7" s="65"/>
    </row>
    <row r="8" s="2" customFormat="1" ht="16.95" customHeight="1" spans="1:12">
      <c r="A8" s="8"/>
      <c r="B8" s="8"/>
      <c r="C8" s="8"/>
      <c r="D8" s="11" t="s">
        <v>79</v>
      </c>
      <c r="E8" s="12">
        <v>1259</v>
      </c>
      <c r="F8" s="12">
        <v>1259</v>
      </c>
      <c r="G8" s="13"/>
      <c r="H8" s="13"/>
      <c r="I8" s="65">
        <f>F8/E8</f>
        <v>1</v>
      </c>
      <c r="J8" s="65"/>
      <c r="K8" s="65"/>
      <c r="L8" s="65"/>
    </row>
    <row r="9" s="2" customFormat="1" ht="16.95" customHeight="1" spans="1:12">
      <c r="A9" s="8"/>
      <c r="B9" s="8"/>
      <c r="C9" s="8"/>
      <c r="D9" s="11" t="s">
        <v>80</v>
      </c>
      <c r="E9" s="12">
        <v>995</v>
      </c>
      <c r="F9" s="12">
        <v>995</v>
      </c>
      <c r="G9" s="13"/>
      <c r="H9" s="13"/>
      <c r="I9" s="65">
        <f>F9/E9</f>
        <v>1</v>
      </c>
      <c r="J9" s="65"/>
      <c r="K9" s="65"/>
      <c r="L9" s="65"/>
    </row>
    <row r="10" s="2" customFormat="1" ht="16.95" customHeight="1" spans="1:12">
      <c r="A10" s="8"/>
      <c r="B10" s="8"/>
      <c r="C10" s="8"/>
      <c r="D10" s="11" t="s">
        <v>81</v>
      </c>
      <c r="E10" s="12"/>
      <c r="F10" s="12"/>
      <c r="G10" s="13"/>
      <c r="H10" s="13"/>
      <c r="I10" s="32"/>
      <c r="J10" s="32"/>
      <c r="K10" s="32"/>
      <c r="L10" s="32"/>
    </row>
    <row r="11" s="2" customFormat="1" ht="16.95" customHeight="1" spans="1:12">
      <c r="A11" s="8"/>
      <c r="B11" s="8"/>
      <c r="C11" s="8"/>
      <c r="D11" s="14" t="s">
        <v>82</v>
      </c>
      <c r="E11" s="12"/>
      <c r="F11" s="12"/>
      <c r="G11" s="13"/>
      <c r="H11" s="13"/>
      <c r="I11" s="32"/>
      <c r="J11" s="32"/>
      <c r="K11" s="32"/>
      <c r="L11" s="32"/>
    </row>
  </sheetData>
  <mergeCells count="22">
    <mergeCell ref="A2:L2"/>
    <mergeCell ref="A3:C3"/>
    <mergeCell ref="D3:L3"/>
    <mergeCell ref="A4:C4"/>
    <mergeCell ref="D4:L4"/>
    <mergeCell ref="A5:C5"/>
    <mergeCell ref="D5:E5"/>
    <mergeCell ref="F5:H5"/>
    <mergeCell ref="I5:L5"/>
    <mergeCell ref="F6:H6"/>
    <mergeCell ref="I6:L6"/>
    <mergeCell ref="F7:H7"/>
    <mergeCell ref="I7:L7"/>
    <mergeCell ref="F8:H8"/>
    <mergeCell ref="I8:L8"/>
    <mergeCell ref="F9:H9"/>
    <mergeCell ref="I9:L9"/>
    <mergeCell ref="F10:H10"/>
    <mergeCell ref="I10:L10"/>
    <mergeCell ref="F11:H11"/>
    <mergeCell ref="I11:L11"/>
    <mergeCell ref="A6:C11"/>
  </mergeCells>
  <printOptions horizontalCentered="1"/>
  <pageMargins left="0.200694444444444" right="0.118055555555556" top="0.590277777777778" bottom="0.511805555555556" header="0.310416666666667" footer="0.310416666666667"/>
  <pageSetup paperSize="9" scale="94" fitToHeight="0"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5"/>
  <sheetViews>
    <sheetView zoomScale="85" zoomScaleNormal="85" workbookViewId="0">
      <selection activeCell="D14" sqref="D14:E14"/>
    </sheetView>
  </sheetViews>
  <sheetFormatPr defaultColWidth="9.14166666666667" defaultRowHeight="12.75"/>
  <cols>
    <col min="1" max="1" width="8.65" style="1" customWidth="1"/>
    <col min="2" max="2" width="11.6333333333333" style="1" customWidth="1"/>
    <col min="3" max="3" width="12.2833333333333" style="1" customWidth="1"/>
    <col min="4" max="4" width="27.075" style="1" customWidth="1"/>
    <col min="5" max="5" width="20.9166666666667" style="1" customWidth="1"/>
    <col min="6" max="6" width="3.225" style="1" customWidth="1"/>
    <col min="7" max="7" width="15.6833333333333" style="1" customWidth="1"/>
    <col min="8" max="8" width="2.075" style="1" customWidth="1"/>
    <col min="9" max="9" width="2.35833333333333" style="1" customWidth="1"/>
    <col min="10" max="10" width="14.925" style="1" customWidth="1"/>
    <col min="11" max="11" width="2.225" style="1" customWidth="1"/>
    <col min="12" max="12" width="38.225" style="1" customWidth="1"/>
    <col min="13" max="16384" width="9.14166666666667" style="1"/>
  </cols>
  <sheetData>
    <row r="1" s="1" customFormat="1" ht="21" customHeight="1" spans="1:1">
      <c r="A1" s="5" t="s">
        <v>199</v>
      </c>
    </row>
    <row r="2" s="1" customFormat="1" ht="58" customHeight="1" spans="1:12">
      <c r="A2" s="6" t="s">
        <v>203</v>
      </c>
      <c r="B2" s="7"/>
      <c r="C2" s="7"/>
      <c r="D2" s="7"/>
      <c r="E2" s="7"/>
      <c r="F2" s="7"/>
      <c r="G2" s="7"/>
      <c r="H2" s="7"/>
      <c r="I2" s="7"/>
      <c r="J2" s="7"/>
      <c r="K2" s="7"/>
      <c r="L2" s="7"/>
    </row>
    <row r="3" s="2" customFormat="1" ht="38" customHeight="1" spans="1:12">
      <c r="A3" s="8" t="s">
        <v>67</v>
      </c>
      <c r="B3" s="8"/>
      <c r="C3" s="8"/>
      <c r="D3" s="9" t="s">
        <v>204</v>
      </c>
      <c r="E3" s="8"/>
      <c r="F3" s="8"/>
      <c r="G3" s="8"/>
      <c r="H3" s="8"/>
      <c r="I3" s="8"/>
      <c r="J3" s="8"/>
      <c r="K3" s="8"/>
      <c r="L3" s="8"/>
    </row>
    <row r="4" s="2" customFormat="1" ht="16.95" customHeight="1" spans="1:12">
      <c r="A4" s="8" t="s">
        <v>69</v>
      </c>
      <c r="B4" s="8"/>
      <c r="C4" s="8"/>
      <c r="D4" s="8" t="s">
        <v>70</v>
      </c>
      <c r="E4" s="8"/>
      <c r="F4" s="8"/>
      <c r="G4" s="8"/>
      <c r="H4" s="8"/>
      <c r="I4" s="8"/>
      <c r="J4" s="8"/>
      <c r="K4" s="8"/>
      <c r="L4" s="8"/>
    </row>
    <row r="5" s="2" customFormat="1" ht="16.95" customHeight="1" spans="1:12">
      <c r="A5" s="8" t="s">
        <v>71</v>
      </c>
      <c r="B5" s="8"/>
      <c r="C5" s="8"/>
      <c r="D5" s="10"/>
      <c r="E5" s="8"/>
      <c r="F5" s="8" t="s">
        <v>72</v>
      </c>
      <c r="G5" s="8"/>
      <c r="H5" s="8"/>
      <c r="I5" s="30"/>
      <c r="J5" s="31"/>
      <c r="K5" s="31"/>
      <c r="L5" s="31"/>
    </row>
    <row r="6" s="2" customFormat="1" ht="16.95" customHeight="1" spans="1:12">
      <c r="A6" s="8" t="s">
        <v>74</v>
      </c>
      <c r="B6" s="8"/>
      <c r="C6" s="8"/>
      <c r="D6" s="11"/>
      <c r="E6" s="8" t="s">
        <v>75</v>
      </c>
      <c r="F6" s="8" t="s">
        <v>76</v>
      </c>
      <c r="G6" s="8"/>
      <c r="H6" s="8"/>
      <c r="I6" s="8" t="s">
        <v>77</v>
      </c>
      <c r="J6" s="8"/>
      <c r="K6" s="8"/>
      <c r="L6" s="8"/>
    </row>
    <row r="7" s="2" customFormat="1" ht="16.95" customHeight="1" spans="1:12">
      <c r="A7" s="8"/>
      <c r="B7" s="8"/>
      <c r="C7" s="8"/>
      <c r="D7" s="11" t="s">
        <v>78</v>
      </c>
      <c r="E7" s="12"/>
      <c r="F7" s="12"/>
      <c r="G7" s="13"/>
      <c r="H7" s="13"/>
      <c r="I7" s="32"/>
      <c r="J7" s="32"/>
      <c r="K7" s="32"/>
      <c r="L7" s="32"/>
    </row>
    <row r="8" s="2" customFormat="1" ht="16.95" customHeight="1" spans="1:12">
      <c r="A8" s="8"/>
      <c r="B8" s="8"/>
      <c r="C8" s="8"/>
      <c r="D8" s="11" t="s">
        <v>79</v>
      </c>
      <c r="E8" s="12"/>
      <c r="F8" s="12"/>
      <c r="G8" s="13"/>
      <c r="H8" s="13"/>
      <c r="I8" s="32"/>
      <c r="J8" s="32"/>
      <c r="K8" s="32"/>
      <c r="L8" s="32"/>
    </row>
    <row r="9" s="2" customFormat="1" ht="16.95" customHeight="1" spans="1:12">
      <c r="A9" s="8"/>
      <c r="B9" s="8"/>
      <c r="C9" s="8"/>
      <c r="D9" s="11" t="s">
        <v>81</v>
      </c>
      <c r="E9" s="12"/>
      <c r="F9" s="12"/>
      <c r="G9" s="13"/>
      <c r="H9" s="13"/>
      <c r="I9" s="32"/>
      <c r="J9" s="32"/>
      <c r="K9" s="32"/>
      <c r="L9" s="32"/>
    </row>
    <row r="10" s="2" customFormat="1" ht="16.95" customHeight="1" spans="1:12">
      <c r="A10" s="8"/>
      <c r="B10" s="8"/>
      <c r="C10" s="8"/>
      <c r="D10" s="14" t="s">
        <v>82</v>
      </c>
      <c r="E10" s="12"/>
      <c r="F10" s="12"/>
      <c r="G10" s="13"/>
      <c r="H10" s="13"/>
      <c r="I10" s="32"/>
      <c r="J10" s="32"/>
      <c r="K10" s="32"/>
      <c r="L10" s="32"/>
    </row>
    <row r="11" s="2" customFormat="1" ht="16.95" customHeight="1" spans="1:12">
      <c r="A11" s="9" t="s">
        <v>83</v>
      </c>
      <c r="B11" s="9" t="s">
        <v>84</v>
      </c>
      <c r="C11" s="11"/>
      <c r="D11" s="11"/>
      <c r="E11" s="11"/>
      <c r="F11" s="8" t="s">
        <v>85</v>
      </c>
      <c r="G11" s="8"/>
      <c r="H11" s="8"/>
      <c r="I11" s="8"/>
      <c r="J11" s="8"/>
      <c r="K11" s="8"/>
      <c r="L11" s="8"/>
    </row>
    <row r="12" s="2" customFormat="1" ht="74" customHeight="1" spans="1:12">
      <c r="A12" s="8"/>
      <c r="B12" s="15"/>
      <c r="C12" s="11"/>
      <c r="D12" s="11"/>
      <c r="E12" s="11"/>
      <c r="F12" s="16" t="s">
        <v>105</v>
      </c>
      <c r="G12" s="17"/>
      <c r="H12" s="17"/>
      <c r="I12" s="17"/>
      <c r="J12" s="17"/>
      <c r="K12" s="17"/>
      <c r="L12" s="17"/>
    </row>
    <row r="13" s="2" customFormat="1" ht="16.95" customHeight="1" spans="1:12">
      <c r="A13" s="18" t="s">
        <v>205</v>
      </c>
      <c r="B13" s="8" t="s">
        <v>89</v>
      </c>
      <c r="C13" s="8" t="s">
        <v>90</v>
      </c>
      <c r="D13" s="8" t="s">
        <v>91</v>
      </c>
      <c r="E13" s="8"/>
      <c r="F13" s="19" t="s">
        <v>92</v>
      </c>
      <c r="G13" s="19"/>
      <c r="H13" s="19"/>
      <c r="I13" s="9" t="s">
        <v>93</v>
      </c>
      <c r="J13" s="9"/>
      <c r="K13" s="9"/>
      <c r="L13" s="9" t="s">
        <v>94</v>
      </c>
    </row>
    <row r="14" s="2" customFormat="1" ht="16.95" customHeight="1" spans="1:12">
      <c r="A14" s="18"/>
      <c r="B14" s="8" t="s">
        <v>95</v>
      </c>
      <c r="C14" s="8" t="s">
        <v>96</v>
      </c>
      <c r="D14" s="25" t="s">
        <v>117</v>
      </c>
      <c r="E14" s="26"/>
      <c r="F14" s="21"/>
      <c r="G14" s="22"/>
      <c r="H14" s="23"/>
      <c r="I14" s="21"/>
      <c r="J14" s="22"/>
      <c r="K14" s="23"/>
      <c r="L14" s="33" t="s">
        <v>105</v>
      </c>
    </row>
    <row r="15" s="2" customFormat="1" ht="16.95" customHeight="1" spans="1:12">
      <c r="A15" s="18"/>
      <c r="B15" s="24"/>
      <c r="C15" s="8"/>
      <c r="D15" s="25" t="s">
        <v>206</v>
      </c>
      <c r="E15" s="26"/>
      <c r="F15" s="21"/>
      <c r="G15" s="22"/>
      <c r="H15" s="23"/>
      <c r="I15" s="21"/>
      <c r="J15" s="22"/>
      <c r="K15" s="23"/>
      <c r="L15" s="33" t="s">
        <v>105</v>
      </c>
    </row>
    <row r="16" s="2" customFormat="1" ht="16.95" customHeight="1" spans="1:12">
      <c r="A16" s="18"/>
      <c r="B16" s="24"/>
      <c r="C16" s="8"/>
      <c r="D16" s="25" t="s">
        <v>207</v>
      </c>
      <c r="E16" s="26"/>
      <c r="F16" s="21"/>
      <c r="G16" s="22"/>
      <c r="H16" s="23"/>
      <c r="I16" s="21"/>
      <c r="J16" s="22"/>
      <c r="K16" s="23"/>
      <c r="L16" s="33" t="s">
        <v>105</v>
      </c>
    </row>
    <row r="17" s="2" customFormat="1" ht="16.95" customHeight="1" spans="1:12">
      <c r="A17" s="18"/>
      <c r="B17" s="24"/>
      <c r="C17" s="8"/>
      <c r="D17" s="25" t="s">
        <v>208</v>
      </c>
      <c r="E17" s="26"/>
      <c r="F17" s="21"/>
      <c r="G17" s="22"/>
      <c r="H17" s="23"/>
      <c r="I17" s="21"/>
      <c r="J17" s="22"/>
      <c r="K17" s="23"/>
      <c r="L17" s="33" t="s">
        <v>105</v>
      </c>
    </row>
    <row r="18" s="2" customFormat="1" ht="16.95" customHeight="1" spans="1:12">
      <c r="A18" s="18"/>
      <c r="B18" s="24"/>
      <c r="C18" s="8"/>
      <c r="D18" s="25" t="s">
        <v>209</v>
      </c>
      <c r="E18" s="26"/>
      <c r="F18" s="21"/>
      <c r="G18" s="22"/>
      <c r="H18" s="23"/>
      <c r="I18" s="21"/>
      <c r="J18" s="22"/>
      <c r="K18" s="23"/>
      <c r="L18" s="33" t="s">
        <v>105</v>
      </c>
    </row>
    <row r="19" s="2" customFormat="1" ht="16.95" customHeight="1" spans="1:12">
      <c r="A19" s="18"/>
      <c r="B19" s="24"/>
      <c r="C19" s="8"/>
      <c r="D19" s="25" t="s">
        <v>210</v>
      </c>
      <c r="E19" s="26"/>
      <c r="F19" s="21"/>
      <c r="G19" s="22"/>
      <c r="H19" s="23"/>
      <c r="I19" s="21"/>
      <c r="J19" s="22"/>
      <c r="K19" s="23"/>
      <c r="L19" s="33" t="s">
        <v>105</v>
      </c>
    </row>
    <row r="20" s="2" customFormat="1" ht="16.95" customHeight="1" spans="1:12">
      <c r="A20" s="18"/>
      <c r="B20" s="24"/>
      <c r="C20" s="8"/>
      <c r="D20" s="25" t="s">
        <v>211</v>
      </c>
      <c r="E20" s="26"/>
      <c r="F20" s="21"/>
      <c r="G20" s="22"/>
      <c r="H20" s="23"/>
      <c r="I20" s="21"/>
      <c r="J20" s="22"/>
      <c r="K20" s="23"/>
      <c r="L20" s="33" t="s">
        <v>105</v>
      </c>
    </row>
    <row r="21" s="2" customFormat="1" ht="16.95" customHeight="1" spans="1:12">
      <c r="A21" s="18"/>
      <c r="B21" s="24"/>
      <c r="C21" s="8"/>
      <c r="D21" s="25" t="s">
        <v>212</v>
      </c>
      <c r="E21" s="26"/>
      <c r="F21" s="21"/>
      <c r="G21" s="22"/>
      <c r="H21" s="23"/>
      <c r="I21" s="21"/>
      <c r="J21" s="22"/>
      <c r="K21" s="23"/>
      <c r="L21" s="33" t="s">
        <v>105</v>
      </c>
    </row>
    <row r="22" s="2" customFormat="1" ht="16.95" customHeight="1" spans="1:12">
      <c r="A22" s="18"/>
      <c r="B22" s="24"/>
      <c r="C22" s="8"/>
      <c r="D22" s="25" t="s">
        <v>213</v>
      </c>
      <c r="E22" s="26"/>
      <c r="F22" s="21"/>
      <c r="G22" s="22"/>
      <c r="H22" s="23"/>
      <c r="I22" s="21"/>
      <c r="J22" s="22"/>
      <c r="K22" s="23"/>
      <c r="L22" s="33" t="s">
        <v>105</v>
      </c>
    </row>
    <row r="23" s="2" customFormat="1" ht="16.95" customHeight="1" spans="1:12">
      <c r="A23" s="18"/>
      <c r="B23" s="8" t="s">
        <v>95</v>
      </c>
      <c r="C23" s="8" t="s">
        <v>118</v>
      </c>
      <c r="D23" s="20" t="s">
        <v>214</v>
      </c>
      <c r="E23" s="20"/>
      <c r="F23" s="21"/>
      <c r="G23" s="22"/>
      <c r="H23" s="23"/>
      <c r="I23" s="21"/>
      <c r="J23" s="22"/>
      <c r="K23" s="23"/>
      <c r="L23" s="33" t="s">
        <v>105</v>
      </c>
    </row>
    <row r="24" s="2" customFormat="1" ht="16.95" customHeight="1" spans="1:12">
      <c r="A24" s="18"/>
      <c r="B24" s="8"/>
      <c r="C24" s="8" t="s">
        <v>131</v>
      </c>
      <c r="D24" s="20" t="s">
        <v>215</v>
      </c>
      <c r="E24" s="20" t="s">
        <v>215</v>
      </c>
      <c r="F24" s="21"/>
      <c r="G24" s="22"/>
      <c r="H24" s="23"/>
      <c r="I24" s="21"/>
      <c r="J24" s="22"/>
      <c r="K24" s="23"/>
      <c r="L24" s="33" t="s">
        <v>105</v>
      </c>
    </row>
    <row r="25" s="2" customFormat="1" ht="22" customHeight="1" spans="1:12">
      <c r="A25" s="18"/>
      <c r="B25" s="8"/>
      <c r="C25" s="8"/>
      <c r="D25" s="20" t="s">
        <v>216</v>
      </c>
      <c r="E25" s="20" t="s">
        <v>216</v>
      </c>
      <c r="F25" s="21"/>
      <c r="G25" s="22"/>
      <c r="H25" s="23"/>
      <c r="I25" s="21"/>
      <c r="J25" s="22"/>
      <c r="K25" s="23"/>
      <c r="L25" s="33" t="s">
        <v>105</v>
      </c>
    </row>
    <row r="26" s="2" customFormat="1" ht="16.95" customHeight="1" spans="1:12">
      <c r="A26" s="18"/>
      <c r="B26" s="8"/>
      <c r="C26" s="8" t="s">
        <v>138</v>
      </c>
      <c r="D26" s="20" t="s">
        <v>217</v>
      </c>
      <c r="E26" s="20" t="s">
        <v>217</v>
      </c>
      <c r="F26" s="21"/>
      <c r="G26" s="22"/>
      <c r="H26" s="23"/>
      <c r="I26" s="21"/>
      <c r="J26" s="22"/>
      <c r="K26" s="23"/>
      <c r="L26" s="33" t="s">
        <v>105</v>
      </c>
    </row>
    <row r="27" s="2" customFormat="1" ht="16.95" customHeight="1" spans="1:12">
      <c r="A27" s="18"/>
      <c r="B27" s="8"/>
      <c r="C27" s="8"/>
      <c r="D27" s="20" t="s">
        <v>218</v>
      </c>
      <c r="E27" s="20" t="s">
        <v>218</v>
      </c>
      <c r="F27" s="21"/>
      <c r="G27" s="22"/>
      <c r="H27" s="23"/>
      <c r="I27" s="21"/>
      <c r="J27" s="22"/>
      <c r="K27" s="23"/>
      <c r="L27" s="33" t="s">
        <v>105</v>
      </c>
    </row>
    <row r="28" s="2" customFormat="1" ht="16.95" customHeight="1" spans="1:12">
      <c r="A28" s="18"/>
      <c r="B28" s="8"/>
      <c r="C28" s="8"/>
      <c r="D28" s="20" t="s">
        <v>219</v>
      </c>
      <c r="E28" s="20" t="s">
        <v>219</v>
      </c>
      <c r="F28" s="21"/>
      <c r="G28" s="22"/>
      <c r="H28" s="23"/>
      <c r="I28" s="21"/>
      <c r="J28" s="22"/>
      <c r="K28" s="23"/>
      <c r="L28" s="33" t="s">
        <v>105</v>
      </c>
    </row>
    <row r="29" s="2" customFormat="1" ht="16.95" customHeight="1" spans="1:12">
      <c r="A29" s="18"/>
      <c r="B29" s="8"/>
      <c r="C29" s="8"/>
      <c r="D29" s="20" t="s">
        <v>220</v>
      </c>
      <c r="E29" s="20" t="s">
        <v>220</v>
      </c>
      <c r="F29" s="21"/>
      <c r="G29" s="22"/>
      <c r="H29" s="23"/>
      <c r="I29" s="21"/>
      <c r="J29" s="22"/>
      <c r="K29" s="23"/>
      <c r="L29" s="33" t="s">
        <v>105</v>
      </c>
    </row>
    <row r="30" s="2" customFormat="1" ht="16.95" customHeight="1" spans="1:12">
      <c r="A30" s="18"/>
      <c r="B30" s="8"/>
      <c r="C30" s="8"/>
      <c r="D30" s="20" t="s">
        <v>221</v>
      </c>
      <c r="E30" s="20" t="s">
        <v>221</v>
      </c>
      <c r="F30" s="21"/>
      <c r="G30" s="22"/>
      <c r="H30" s="23"/>
      <c r="I30" s="21"/>
      <c r="J30" s="22"/>
      <c r="K30" s="23"/>
      <c r="L30" s="33" t="s">
        <v>105</v>
      </c>
    </row>
    <row r="31" s="2" customFormat="1" ht="16.95" customHeight="1" spans="1:12">
      <c r="A31" s="18"/>
      <c r="B31" s="8" t="s">
        <v>150</v>
      </c>
      <c r="C31" s="8" t="s">
        <v>222</v>
      </c>
      <c r="D31" s="20" t="s">
        <v>223</v>
      </c>
      <c r="E31" s="20" t="s">
        <v>223</v>
      </c>
      <c r="F31" s="21"/>
      <c r="G31" s="22"/>
      <c r="H31" s="23"/>
      <c r="I31" s="21"/>
      <c r="J31" s="22"/>
      <c r="K31" s="23"/>
      <c r="L31" s="33" t="s">
        <v>105</v>
      </c>
    </row>
    <row r="32" s="2" customFormat="1" ht="16.95" customHeight="1" spans="1:12">
      <c r="A32" s="18"/>
      <c r="B32" s="8"/>
      <c r="C32" s="58" t="s">
        <v>224</v>
      </c>
      <c r="D32" s="20" t="s">
        <v>225</v>
      </c>
      <c r="E32" s="20" t="s">
        <v>225</v>
      </c>
      <c r="F32" s="21"/>
      <c r="G32" s="22"/>
      <c r="H32" s="23"/>
      <c r="I32" s="21"/>
      <c r="J32" s="22"/>
      <c r="K32" s="23"/>
      <c r="L32" s="33"/>
    </row>
    <row r="33" s="2" customFormat="1" ht="16.95" customHeight="1" spans="1:12">
      <c r="A33" s="18"/>
      <c r="B33" s="8"/>
      <c r="C33" s="59" t="s">
        <v>226</v>
      </c>
      <c r="D33" s="20" t="s">
        <v>227</v>
      </c>
      <c r="E33" s="20" t="s">
        <v>227</v>
      </c>
      <c r="F33" s="21"/>
      <c r="G33" s="22"/>
      <c r="H33" s="23"/>
      <c r="I33" s="21"/>
      <c r="J33" s="22"/>
      <c r="K33" s="23"/>
      <c r="L33" s="33"/>
    </row>
    <row r="34" s="2" customFormat="1" ht="16.95" customHeight="1" spans="1:12">
      <c r="A34" s="18"/>
      <c r="B34" s="8"/>
      <c r="C34" s="8" t="s">
        <v>228</v>
      </c>
      <c r="D34" s="20" t="s">
        <v>179</v>
      </c>
      <c r="E34" s="20" t="s">
        <v>179</v>
      </c>
      <c r="F34" s="21"/>
      <c r="G34" s="22"/>
      <c r="H34" s="23"/>
      <c r="I34" s="21"/>
      <c r="J34" s="22"/>
      <c r="K34" s="23"/>
      <c r="L34" s="33" t="s">
        <v>105</v>
      </c>
    </row>
    <row r="35" s="2" customFormat="1" ht="16.95" customHeight="1" spans="1:12">
      <c r="A35" s="18"/>
      <c r="B35" s="8" t="s">
        <v>180</v>
      </c>
      <c r="C35" s="8" t="s">
        <v>229</v>
      </c>
      <c r="D35" s="20" t="s">
        <v>230</v>
      </c>
      <c r="E35" s="20" t="s">
        <v>230</v>
      </c>
      <c r="F35" s="21"/>
      <c r="G35" s="22"/>
      <c r="H35" s="23"/>
      <c r="I35" s="21"/>
      <c r="J35" s="22"/>
      <c r="K35" s="23"/>
      <c r="L35" s="33" t="s">
        <v>105</v>
      </c>
    </row>
    <row r="36" s="4" customFormat="1" ht="52" customHeight="1" spans="1:12">
      <c r="A36" s="46" t="s">
        <v>196</v>
      </c>
      <c r="B36" s="46" t="s">
        <v>231</v>
      </c>
      <c r="C36" s="46"/>
      <c r="D36" s="46"/>
      <c r="E36" s="46"/>
      <c r="F36" s="46"/>
      <c r="G36" s="46"/>
      <c r="H36" s="46"/>
      <c r="I36" s="46"/>
      <c r="J36" s="46"/>
      <c r="K36" s="46"/>
      <c r="L36" s="46"/>
    </row>
    <row r="37" s="1" customFormat="1" spans="1:12">
      <c r="A37" s="47" t="s">
        <v>198</v>
      </c>
      <c r="B37" s="48"/>
      <c r="C37" s="48"/>
      <c r="D37" s="48"/>
      <c r="E37" s="48"/>
      <c r="F37" s="48"/>
      <c r="G37" s="48"/>
      <c r="H37" s="48"/>
      <c r="I37" s="48"/>
      <c r="J37" s="48"/>
      <c r="K37" s="48"/>
      <c r="L37" s="48"/>
    </row>
    <row r="38" s="1" customFormat="1" spans="1:12">
      <c r="A38" s="48"/>
      <c r="B38" s="48"/>
      <c r="C38" s="48"/>
      <c r="D38" s="48"/>
      <c r="E38" s="48"/>
      <c r="F38" s="48"/>
      <c r="G38" s="48"/>
      <c r="H38" s="48"/>
      <c r="I38" s="48"/>
      <c r="J38" s="48"/>
      <c r="K38" s="48"/>
      <c r="L38" s="48"/>
    </row>
    <row r="39" s="1" customFormat="1" spans="1:12">
      <c r="A39" s="48"/>
      <c r="B39" s="48"/>
      <c r="C39" s="48"/>
      <c r="D39" s="48"/>
      <c r="E39" s="48"/>
      <c r="F39" s="48"/>
      <c r="G39" s="48"/>
      <c r="H39" s="48"/>
      <c r="I39" s="48"/>
      <c r="J39" s="48"/>
      <c r="K39" s="48"/>
      <c r="L39" s="48"/>
    </row>
    <row r="40" s="1" customFormat="1" spans="1:12">
      <c r="A40" s="48"/>
      <c r="B40" s="48"/>
      <c r="C40" s="48"/>
      <c r="D40" s="48"/>
      <c r="E40" s="48"/>
      <c r="F40" s="48"/>
      <c r="G40" s="48"/>
      <c r="H40" s="48"/>
      <c r="I40" s="48"/>
      <c r="J40" s="48"/>
      <c r="K40" s="48"/>
      <c r="L40" s="48"/>
    </row>
    <row r="41" s="1" customFormat="1" spans="1:12">
      <c r="A41" s="48"/>
      <c r="B41" s="48"/>
      <c r="C41" s="48"/>
      <c r="D41" s="48"/>
      <c r="E41" s="48"/>
      <c r="F41" s="48"/>
      <c r="G41" s="48"/>
      <c r="H41" s="48"/>
      <c r="I41" s="48"/>
      <c r="J41" s="48"/>
      <c r="K41" s="48"/>
      <c r="L41" s="48"/>
    </row>
    <row r="42" s="1" customFormat="1" spans="1:12">
      <c r="A42" s="48"/>
      <c r="B42" s="48"/>
      <c r="C42" s="48"/>
      <c r="D42" s="48"/>
      <c r="E42" s="48"/>
      <c r="F42" s="48"/>
      <c r="G42" s="48"/>
      <c r="H42" s="48"/>
      <c r="I42" s="48"/>
      <c r="J42" s="48"/>
      <c r="K42" s="48"/>
      <c r="L42" s="48"/>
    </row>
    <row r="43" s="1" customFormat="1" spans="1:12">
      <c r="A43" s="48"/>
      <c r="B43" s="48"/>
      <c r="C43" s="48"/>
      <c r="D43" s="48"/>
      <c r="E43" s="48"/>
      <c r="F43" s="48"/>
      <c r="G43" s="48"/>
      <c r="H43" s="48"/>
      <c r="I43" s="48"/>
      <c r="J43" s="48"/>
      <c r="K43" s="48"/>
      <c r="L43" s="48"/>
    </row>
    <row r="44" s="1" customFormat="1" spans="1:12">
      <c r="A44" s="48"/>
      <c r="B44" s="48"/>
      <c r="C44" s="48"/>
      <c r="D44" s="48"/>
      <c r="E44" s="48"/>
      <c r="F44" s="48"/>
      <c r="G44" s="48"/>
      <c r="H44" s="48"/>
      <c r="I44" s="48"/>
      <c r="J44" s="48"/>
      <c r="K44" s="48"/>
      <c r="L44" s="48"/>
    </row>
    <row r="45" s="1" customFormat="1" spans="1:12">
      <c r="A45" s="48"/>
      <c r="B45" s="48"/>
      <c r="C45" s="48"/>
      <c r="D45" s="48"/>
      <c r="E45" s="48"/>
      <c r="F45" s="48"/>
      <c r="G45" s="48"/>
      <c r="H45" s="48"/>
      <c r="I45" s="48"/>
      <c r="J45" s="48"/>
      <c r="K45" s="48"/>
      <c r="L45" s="48"/>
    </row>
  </sheetData>
  <mergeCells count="59">
    <mergeCell ref="A2:L2"/>
    <mergeCell ref="A3:C3"/>
    <mergeCell ref="D3:L3"/>
    <mergeCell ref="A4:C4"/>
    <mergeCell ref="D4:L4"/>
    <mergeCell ref="A5:C5"/>
    <mergeCell ref="D5:E5"/>
    <mergeCell ref="F5:H5"/>
    <mergeCell ref="I5:L5"/>
    <mergeCell ref="F6:H6"/>
    <mergeCell ref="I6:L6"/>
    <mergeCell ref="F7:H7"/>
    <mergeCell ref="I7:L7"/>
    <mergeCell ref="F8:H8"/>
    <mergeCell ref="I8:L8"/>
    <mergeCell ref="F9:H9"/>
    <mergeCell ref="I9:L9"/>
    <mergeCell ref="F10:H10"/>
    <mergeCell ref="I10:L10"/>
    <mergeCell ref="B11:E11"/>
    <mergeCell ref="F11:L11"/>
    <mergeCell ref="B12:E12"/>
    <mergeCell ref="F12:L12"/>
    <mergeCell ref="D13:E13"/>
    <mergeCell ref="F13:H13"/>
    <mergeCell ref="I13:K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B36:L36"/>
    <mergeCell ref="A11:A12"/>
    <mergeCell ref="A13:A35"/>
    <mergeCell ref="B14:B22"/>
    <mergeCell ref="B23:B30"/>
    <mergeCell ref="B31:B34"/>
    <mergeCell ref="C14:C22"/>
    <mergeCell ref="C24:C25"/>
    <mergeCell ref="C26:C30"/>
    <mergeCell ref="A6:C10"/>
    <mergeCell ref="A37:L45"/>
  </mergeCells>
  <printOptions horizontalCentered="1" verticalCentered="1"/>
  <pageMargins left="0.2" right="0.12" top="0.59" bottom="0.51" header="0.31" footer="0.31"/>
  <pageSetup paperSize="9" scale="92" fitToHeight="0" orientation="landscape"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97"/>
  <sheetViews>
    <sheetView view="pageBreakPreview" zoomScaleNormal="85" zoomScaleSheetLayoutView="100" topLeftCell="A62" workbookViewId="0">
      <selection activeCell="D81" sqref="D81:E81"/>
    </sheetView>
  </sheetViews>
  <sheetFormatPr defaultColWidth="9.14166666666667" defaultRowHeight="12.75"/>
  <cols>
    <col min="1" max="1" width="7.575" style="1" customWidth="1"/>
    <col min="2" max="2" width="12.5" style="1" customWidth="1"/>
    <col min="3" max="3" width="12.1583333333333" style="1" customWidth="1"/>
    <col min="4" max="4" width="27.075" style="1" customWidth="1"/>
    <col min="5" max="5" width="21.4333333333333" style="1" customWidth="1"/>
    <col min="6" max="6" width="3.225" style="1" customWidth="1"/>
    <col min="7" max="7" width="15.025" style="1" customWidth="1"/>
    <col min="8" max="8" width="2.075" style="1" customWidth="1"/>
    <col min="9" max="9" width="2.35833333333333" style="1" customWidth="1"/>
    <col min="10" max="10" width="12.1583333333333" style="1" customWidth="1"/>
    <col min="11" max="11" width="2.225" style="1" customWidth="1"/>
    <col min="12" max="12" width="38.225" style="1" customWidth="1"/>
    <col min="13" max="16384" width="9.14166666666667" style="1"/>
  </cols>
  <sheetData>
    <row r="1" s="1" customFormat="1" ht="21" customHeight="1" spans="1:1">
      <c r="A1" s="5" t="s">
        <v>65</v>
      </c>
    </row>
    <row r="2" s="1" customFormat="1" ht="61" customHeight="1" spans="1:12">
      <c r="A2" s="6" t="s">
        <v>66</v>
      </c>
      <c r="B2" s="7"/>
      <c r="C2" s="7"/>
      <c r="D2" s="7"/>
      <c r="E2" s="7"/>
      <c r="F2" s="7"/>
      <c r="G2" s="7"/>
      <c r="H2" s="7"/>
      <c r="I2" s="7"/>
      <c r="J2" s="7"/>
      <c r="K2" s="7"/>
      <c r="L2" s="7"/>
    </row>
    <row r="3" s="2" customFormat="1" ht="30" customHeight="1" spans="1:12">
      <c r="A3" s="8" t="s">
        <v>67</v>
      </c>
      <c r="B3" s="8"/>
      <c r="C3" s="8"/>
      <c r="D3" s="9" t="s">
        <v>232</v>
      </c>
      <c r="E3" s="8"/>
      <c r="F3" s="8"/>
      <c r="G3" s="8"/>
      <c r="H3" s="8"/>
      <c r="I3" s="8"/>
      <c r="J3" s="8"/>
      <c r="K3" s="8"/>
      <c r="L3" s="8"/>
    </row>
    <row r="4" s="2" customFormat="1" ht="16.95" customHeight="1" spans="1:12">
      <c r="A4" s="8" t="s">
        <v>69</v>
      </c>
      <c r="B4" s="8"/>
      <c r="C4" s="8"/>
      <c r="D4" s="8" t="s">
        <v>70</v>
      </c>
      <c r="E4" s="8"/>
      <c r="F4" s="8"/>
      <c r="G4" s="8"/>
      <c r="H4" s="8"/>
      <c r="I4" s="8"/>
      <c r="J4" s="8"/>
      <c r="K4" s="8"/>
      <c r="L4" s="8"/>
    </row>
    <row r="5" s="2" customFormat="1" ht="16.95" customHeight="1" spans="1:12">
      <c r="A5" s="8" t="s">
        <v>71</v>
      </c>
      <c r="B5" s="8"/>
      <c r="C5" s="8"/>
      <c r="D5" s="10"/>
      <c r="E5" s="8"/>
      <c r="F5" s="8" t="s">
        <v>72</v>
      </c>
      <c r="G5" s="8"/>
      <c r="H5" s="8"/>
      <c r="I5" s="30"/>
      <c r="J5" s="31"/>
      <c r="K5" s="31"/>
      <c r="L5" s="31"/>
    </row>
    <row r="6" s="2" customFormat="1" ht="16.95" customHeight="1" spans="1:12">
      <c r="A6" s="8" t="s">
        <v>74</v>
      </c>
      <c r="B6" s="8"/>
      <c r="C6" s="8"/>
      <c r="D6" s="11"/>
      <c r="E6" s="8" t="s">
        <v>75</v>
      </c>
      <c r="F6" s="8" t="s">
        <v>76</v>
      </c>
      <c r="G6" s="8"/>
      <c r="H6" s="8"/>
      <c r="I6" s="8" t="s">
        <v>77</v>
      </c>
      <c r="J6" s="8"/>
      <c r="K6" s="8"/>
      <c r="L6" s="8"/>
    </row>
    <row r="7" s="2" customFormat="1" ht="16.95" customHeight="1" spans="1:12">
      <c r="A7" s="8"/>
      <c r="B7" s="8"/>
      <c r="C7" s="8"/>
      <c r="D7" s="11" t="s">
        <v>78</v>
      </c>
      <c r="E7" s="12"/>
      <c r="F7" s="12"/>
      <c r="G7" s="13"/>
      <c r="H7" s="13"/>
      <c r="I7" s="32"/>
      <c r="J7" s="32"/>
      <c r="K7" s="32"/>
      <c r="L7" s="32"/>
    </row>
    <row r="8" s="2" customFormat="1" ht="16.95" customHeight="1" spans="1:12">
      <c r="A8" s="8"/>
      <c r="B8" s="8"/>
      <c r="C8" s="8"/>
      <c r="D8" s="11" t="s">
        <v>79</v>
      </c>
      <c r="E8" s="12"/>
      <c r="F8" s="12"/>
      <c r="G8" s="13"/>
      <c r="H8" s="13"/>
      <c r="I8" s="32"/>
      <c r="J8" s="32"/>
      <c r="K8" s="32"/>
      <c r="L8" s="32"/>
    </row>
    <row r="9" s="2" customFormat="1" ht="16.95" customHeight="1" spans="1:12">
      <c r="A9" s="8"/>
      <c r="B9" s="8"/>
      <c r="C9" s="8"/>
      <c r="D9" s="11" t="s">
        <v>80</v>
      </c>
      <c r="E9" s="12"/>
      <c r="F9" s="12"/>
      <c r="G9" s="13"/>
      <c r="H9" s="13"/>
      <c r="I9" s="32"/>
      <c r="J9" s="32"/>
      <c r="K9" s="32"/>
      <c r="L9" s="32"/>
    </row>
    <row r="10" s="2" customFormat="1" ht="16.95" customHeight="1" spans="1:12">
      <c r="A10" s="8"/>
      <c r="B10" s="8"/>
      <c r="C10" s="8"/>
      <c r="D10" s="11" t="s">
        <v>81</v>
      </c>
      <c r="E10" s="12"/>
      <c r="F10" s="12"/>
      <c r="G10" s="13"/>
      <c r="H10" s="13"/>
      <c r="I10" s="32"/>
      <c r="J10" s="32"/>
      <c r="K10" s="32"/>
      <c r="L10" s="32"/>
    </row>
    <row r="11" s="2" customFormat="1" ht="16.95" customHeight="1" spans="1:12">
      <c r="A11" s="8"/>
      <c r="B11" s="8"/>
      <c r="C11" s="8"/>
      <c r="D11" s="14" t="s">
        <v>82</v>
      </c>
      <c r="E11" s="12"/>
      <c r="F11" s="12"/>
      <c r="G11" s="13"/>
      <c r="H11" s="13"/>
      <c r="I11" s="32"/>
      <c r="J11" s="32"/>
      <c r="K11" s="32"/>
      <c r="L11" s="32"/>
    </row>
    <row r="12" s="2" customFormat="1" ht="16.95" customHeight="1" spans="1:12">
      <c r="A12" s="9" t="s">
        <v>83</v>
      </c>
      <c r="B12" s="9" t="s">
        <v>84</v>
      </c>
      <c r="C12" s="11"/>
      <c r="D12" s="11"/>
      <c r="E12" s="11"/>
      <c r="F12" s="8" t="s">
        <v>85</v>
      </c>
      <c r="G12" s="8"/>
      <c r="H12" s="8"/>
      <c r="I12" s="8"/>
      <c r="J12" s="8"/>
      <c r="K12" s="8"/>
      <c r="L12" s="8"/>
    </row>
    <row r="13" s="2" customFormat="1" ht="74" customHeight="1" spans="1:12">
      <c r="A13" s="8"/>
      <c r="B13" s="15"/>
      <c r="C13" s="11"/>
      <c r="D13" s="11"/>
      <c r="E13" s="11"/>
      <c r="F13" s="16" t="s">
        <v>105</v>
      </c>
      <c r="G13" s="17"/>
      <c r="H13" s="17"/>
      <c r="I13" s="17"/>
      <c r="J13" s="17"/>
      <c r="K13" s="17"/>
      <c r="L13" s="17"/>
    </row>
    <row r="14" s="2" customFormat="1" ht="16.95" customHeight="1" spans="1:12">
      <c r="A14" s="18" t="s">
        <v>205</v>
      </c>
      <c r="B14" s="8" t="s">
        <v>89</v>
      </c>
      <c r="C14" s="8" t="s">
        <v>90</v>
      </c>
      <c r="D14" s="8" t="s">
        <v>91</v>
      </c>
      <c r="E14" s="8"/>
      <c r="F14" s="19" t="s">
        <v>92</v>
      </c>
      <c r="G14" s="19"/>
      <c r="H14" s="19"/>
      <c r="I14" s="9" t="s">
        <v>93</v>
      </c>
      <c r="J14" s="9"/>
      <c r="K14" s="9"/>
      <c r="L14" s="9" t="s">
        <v>94</v>
      </c>
    </row>
    <row r="15" s="2" customFormat="1" ht="16.95" customHeight="1" spans="1:13">
      <c r="A15" s="18"/>
      <c r="B15" s="8" t="s">
        <v>95</v>
      </c>
      <c r="C15" s="8" t="s">
        <v>96</v>
      </c>
      <c r="D15" s="20" t="s">
        <v>97</v>
      </c>
      <c r="E15" s="20"/>
      <c r="F15" s="21"/>
      <c r="G15" s="22"/>
      <c r="H15" s="23"/>
      <c r="I15" s="21"/>
      <c r="J15" s="22"/>
      <c r="K15" s="23"/>
      <c r="L15" s="33" t="s">
        <v>105</v>
      </c>
      <c r="M15" s="2">
        <f>VLOOKUP(D15,'[1]XDJXMB04-2019年林业改革发展资金区域绩效目...'!$D$16:$G$95,4,FALSE)</f>
        <v>181.58</v>
      </c>
    </row>
    <row r="16" s="2" customFormat="1" ht="16.95" customHeight="1" spans="1:13">
      <c r="A16" s="18"/>
      <c r="B16" s="24"/>
      <c r="C16" s="8"/>
      <c r="D16" s="20" t="s">
        <v>98</v>
      </c>
      <c r="E16" s="20"/>
      <c r="F16" s="21"/>
      <c r="G16" s="22"/>
      <c r="H16" s="23"/>
      <c r="I16" s="21"/>
      <c r="J16" s="22"/>
      <c r="K16" s="23"/>
      <c r="L16" s="33" t="s">
        <v>105</v>
      </c>
      <c r="M16" s="2">
        <f>VLOOKUP(D16,'[1]XDJXMB04-2019年林业改革发展资金区域绩效目...'!$D$16:$G$95,4,FALSE)</f>
        <v>1594</v>
      </c>
    </row>
    <row r="17" s="2" customFormat="1" ht="16.95" customHeight="1" spans="1:13">
      <c r="A17" s="18"/>
      <c r="B17" s="24"/>
      <c r="C17" s="8"/>
      <c r="D17" s="20" t="s">
        <v>100</v>
      </c>
      <c r="E17" s="20"/>
      <c r="F17" s="21"/>
      <c r="G17" s="22"/>
      <c r="H17" s="23"/>
      <c r="I17" s="21"/>
      <c r="J17" s="22"/>
      <c r="K17" s="23"/>
      <c r="L17" s="33" t="s">
        <v>105</v>
      </c>
      <c r="M17" s="2">
        <f>VLOOKUP(D17,'[1]XDJXMB04-2019年林业改革发展资金区域绩效目...'!$D$16:$G$95,4,FALSE)</f>
        <v>336.29</v>
      </c>
    </row>
    <row r="18" s="2" customFormat="1" ht="16.95" customHeight="1" spans="1:13">
      <c r="A18" s="18"/>
      <c r="B18" s="24"/>
      <c r="C18" s="8"/>
      <c r="D18" s="20" t="s">
        <v>102</v>
      </c>
      <c r="E18" s="20"/>
      <c r="F18" s="21"/>
      <c r="G18" s="22"/>
      <c r="H18" s="23"/>
      <c r="I18" s="21"/>
      <c r="J18" s="22"/>
      <c r="K18" s="23"/>
      <c r="L18" s="33" t="s">
        <v>105</v>
      </c>
      <c r="M18" s="2">
        <f>VLOOKUP(D18,'[1]XDJXMB04-2019年林业改革发展资金区域绩效目...'!$D$16:$G$95,4,FALSE)</f>
        <v>1886.78</v>
      </c>
    </row>
    <row r="19" s="2" customFormat="1" ht="16.95" customHeight="1" spans="1:13">
      <c r="A19" s="18"/>
      <c r="B19" s="24"/>
      <c r="C19" s="8"/>
      <c r="D19" s="20" t="s">
        <v>233</v>
      </c>
      <c r="E19" s="20"/>
      <c r="F19" s="21"/>
      <c r="G19" s="22"/>
      <c r="H19" s="23"/>
      <c r="I19" s="21"/>
      <c r="J19" s="22"/>
      <c r="K19" s="23"/>
      <c r="L19" s="33" t="s">
        <v>105</v>
      </c>
      <c r="M19" s="2">
        <f>VLOOKUP(D19,'[1]XDJXMB04-2019年林业改革发展资金区域绩效目...'!$D$16:$G$95,4,FALSE)</f>
        <v>3.7</v>
      </c>
    </row>
    <row r="20" s="2" customFormat="1" ht="16.95" customHeight="1" spans="1:13">
      <c r="A20" s="18"/>
      <c r="B20" s="24"/>
      <c r="C20" s="8"/>
      <c r="D20" s="20" t="s">
        <v>106</v>
      </c>
      <c r="E20" s="20"/>
      <c r="F20" s="21"/>
      <c r="G20" s="22"/>
      <c r="H20" s="23"/>
      <c r="I20" s="21"/>
      <c r="J20" s="22"/>
      <c r="K20" s="23"/>
      <c r="L20" s="33" t="s">
        <v>105</v>
      </c>
      <c r="M20" s="2">
        <f>VLOOKUP(D20,'[1]XDJXMB04-2019年林业改革发展资金区域绩效目...'!$D$16:$G$95,4,FALSE)</f>
        <v>0.32</v>
      </c>
    </row>
    <row r="21" s="2" customFormat="1" ht="16.95" customHeight="1" spans="1:13">
      <c r="A21" s="18"/>
      <c r="B21" s="24"/>
      <c r="C21" s="8"/>
      <c r="D21" s="20" t="s">
        <v>107</v>
      </c>
      <c r="E21" s="20"/>
      <c r="F21" s="21"/>
      <c r="G21" s="22"/>
      <c r="H21" s="23"/>
      <c r="I21" s="21"/>
      <c r="J21" s="22"/>
      <c r="K21" s="23"/>
      <c r="L21" s="33" t="s">
        <v>105</v>
      </c>
      <c r="M21" s="2">
        <f>VLOOKUP(D21,'[1]XDJXMB04-2019年林业改革发展资金区域绩效目...'!$D$16:$G$95,4,FALSE)</f>
        <v>30.6</v>
      </c>
    </row>
    <row r="22" s="2" customFormat="1" ht="16.95" customHeight="1" spans="1:13">
      <c r="A22" s="18"/>
      <c r="B22" s="24"/>
      <c r="C22" s="8"/>
      <c r="D22" s="20" t="s">
        <v>108</v>
      </c>
      <c r="E22" s="20"/>
      <c r="F22" s="21"/>
      <c r="G22" s="22"/>
      <c r="H22" s="23"/>
      <c r="I22" s="21"/>
      <c r="J22" s="22"/>
      <c r="K22" s="23"/>
      <c r="L22" s="33" t="s">
        <v>105</v>
      </c>
      <c r="M22" s="2">
        <f>VLOOKUP(D22,'[1]XDJXMB04-2019年林业改革发展资金区域绩效目...'!$D$16:$G$95,4,FALSE)</f>
        <v>65.6</v>
      </c>
    </row>
    <row r="23" s="2" customFormat="1" ht="16.95" customHeight="1" spans="1:13">
      <c r="A23" s="18"/>
      <c r="B23" s="24"/>
      <c r="C23" s="8"/>
      <c r="D23" s="20" t="s">
        <v>109</v>
      </c>
      <c r="E23" s="20"/>
      <c r="F23" s="21"/>
      <c r="G23" s="22"/>
      <c r="H23" s="23"/>
      <c r="I23" s="21"/>
      <c r="J23" s="22"/>
      <c r="K23" s="23"/>
      <c r="L23" s="33" t="s">
        <v>105</v>
      </c>
      <c r="M23" s="2">
        <f>VLOOKUP(D23,'[1]XDJXMB04-2019年林业改革发展资金区域绩效目...'!$D$16:$G$95,4,FALSE)</f>
        <v>2</v>
      </c>
    </row>
    <row r="24" s="2" customFormat="1" ht="16.95" customHeight="1" spans="1:13">
      <c r="A24" s="18"/>
      <c r="B24" s="24"/>
      <c r="C24" s="8"/>
      <c r="D24" s="20" t="s">
        <v>110</v>
      </c>
      <c r="E24" s="20"/>
      <c r="F24" s="21"/>
      <c r="G24" s="22"/>
      <c r="H24" s="23"/>
      <c r="I24" s="21"/>
      <c r="J24" s="22"/>
      <c r="K24" s="23"/>
      <c r="L24" s="33" t="s">
        <v>105</v>
      </c>
      <c r="M24" s="2">
        <f>VLOOKUP(D24,'[1]XDJXMB04-2019年林业改革发展资金区域绩效目...'!$D$16:$G$95,4,FALSE)</f>
        <v>8</v>
      </c>
    </row>
    <row r="25" s="2" customFormat="1" ht="16.95" customHeight="1" spans="1:13">
      <c r="A25" s="18"/>
      <c r="B25" s="24"/>
      <c r="C25" s="8"/>
      <c r="D25" s="20" t="s">
        <v>111</v>
      </c>
      <c r="E25" s="20"/>
      <c r="F25" s="21"/>
      <c r="G25" s="22"/>
      <c r="H25" s="23"/>
      <c r="I25" s="21"/>
      <c r="J25" s="22"/>
      <c r="K25" s="23"/>
      <c r="L25" s="33" t="s">
        <v>105</v>
      </c>
      <c r="M25" s="2">
        <f>VLOOKUP(D25,'[1]XDJXMB04-2019年林业改革发展资金区域绩效目...'!$D$16:$G$95,4,FALSE)</f>
        <v>15</v>
      </c>
    </row>
    <row r="26" s="2" customFormat="1" ht="16.95" customHeight="1" spans="1:13">
      <c r="A26" s="18"/>
      <c r="B26" s="24"/>
      <c r="C26" s="8"/>
      <c r="D26" s="20" t="s">
        <v>112</v>
      </c>
      <c r="E26" s="20"/>
      <c r="F26" s="21"/>
      <c r="G26" s="22"/>
      <c r="H26" s="23"/>
      <c r="I26" s="21"/>
      <c r="J26" s="22"/>
      <c r="K26" s="23"/>
      <c r="L26" s="33" t="s">
        <v>105</v>
      </c>
      <c r="M26" s="2">
        <f>VLOOKUP(D26,'[1]XDJXMB04-2019年林业改革发展资金区域绩效目...'!$D$16:$G$95,4,FALSE)</f>
        <v>372</v>
      </c>
    </row>
    <row r="27" s="2" customFormat="1" ht="16.95" customHeight="1" spans="1:13">
      <c r="A27" s="18"/>
      <c r="B27" s="24"/>
      <c r="C27" s="8"/>
      <c r="D27" s="20" t="s">
        <v>113</v>
      </c>
      <c r="E27" s="20"/>
      <c r="F27" s="21"/>
      <c r="G27" s="22"/>
      <c r="H27" s="23"/>
      <c r="I27" s="21"/>
      <c r="J27" s="22"/>
      <c r="K27" s="23"/>
      <c r="L27" s="33" t="s">
        <v>105</v>
      </c>
      <c r="M27" s="2">
        <f>VLOOKUP(D27,'[1]XDJXMB04-2019年林业改革发展资金区域绩效目...'!$D$16:$G$95,4,FALSE)</f>
        <v>10.92</v>
      </c>
    </row>
    <row r="28" s="2" customFormat="1" ht="16.95" customHeight="1" spans="1:13">
      <c r="A28" s="18"/>
      <c r="B28" s="24"/>
      <c r="C28" s="8"/>
      <c r="D28" s="20" t="s">
        <v>114</v>
      </c>
      <c r="E28" s="20"/>
      <c r="F28" s="21"/>
      <c r="G28" s="22"/>
      <c r="H28" s="23"/>
      <c r="I28" s="21"/>
      <c r="J28" s="22"/>
      <c r="K28" s="23"/>
      <c r="L28" s="33" t="s">
        <v>105</v>
      </c>
      <c r="M28" s="2">
        <f>VLOOKUP(D28,'[1]XDJXMB04-2019年林业改革发展资金区域绩效目...'!$D$16:$G$95,4,FALSE)</f>
        <v>2</v>
      </c>
    </row>
    <row r="29" s="2" customFormat="1" ht="16.95" customHeight="1" spans="1:13">
      <c r="A29" s="18"/>
      <c r="B29" s="24"/>
      <c r="C29" s="8"/>
      <c r="D29" s="20" t="s">
        <v>115</v>
      </c>
      <c r="E29" s="20"/>
      <c r="F29" s="21"/>
      <c r="G29" s="22"/>
      <c r="H29" s="23"/>
      <c r="I29" s="21"/>
      <c r="J29" s="22"/>
      <c r="K29" s="23"/>
      <c r="L29" s="33" t="s">
        <v>105</v>
      </c>
      <c r="M29" s="2">
        <f>VLOOKUP(D29,'[1]XDJXMB04-2019年林业改革发展资金区域绩效目...'!$D$16:$G$95,4,FALSE)</f>
        <v>19</v>
      </c>
    </row>
    <row r="30" s="2" customFormat="1" ht="16.95" customHeight="1" spans="1:13">
      <c r="A30" s="18"/>
      <c r="B30" s="24"/>
      <c r="C30" s="8"/>
      <c r="D30" s="20" t="s">
        <v>116</v>
      </c>
      <c r="E30" s="20"/>
      <c r="F30" s="21"/>
      <c r="G30" s="22"/>
      <c r="H30" s="23"/>
      <c r="I30" s="21"/>
      <c r="J30" s="22"/>
      <c r="K30" s="23"/>
      <c r="L30" s="33"/>
      <c r="M30" s="2">
        <f>VLOOKUP(D30,'[1]XDJXMB04-2019年林业改革发展资金区域绩效目...'!$D$16:$G$95,4,FALSE)</f>
        <v>13.29</v>
      </c>
    </row>
    <row r="31" s="2" customFormat="1" ht="16.95" customHeight="1" spans="1:13">
      <c r="A31" s="18"/>
      <c r="B31" s="24"/>
      <c r="C31" s="8"/>
      <c r="D31" s="25" t="s">
        <v>117</v>
      </c>
      <c r="E31" s="26"/>
      <c r="F31" s="21"/>
      <c r="G31" s="22"/>
      <c r="H31" s="23"/>
      <c r="I31" s="21"/>
      <c r="J31" s="22"/>
      <c r="K31" s="23"/>
      <c r="L31" s="33" t="s">
        <v>105</v>
      </c>
      <c r="M31" s="34">
        <v>516400</v>
      </c>
    </row>
    <row r="32" s="2" customFormat="1" ht="16.95" customHeight="1" spans="1:13">
      <c r="A32" s="18"/>
      <c r="B32" s="8" t="s">
        <v>95</v>
      </c>
      <c r="C32" s="8" t="s">
        <v>118</v>
      </c>
      <c r="D32" s="20" t="s">
        <v>119</v>
      </c>
      <c r="E32" s="20"/>
      <c r="F32" s="21"/>
      <c r="G32" s="22"/>
      <c r="H32" s="23"/>
      <c r="I32" s="21"/>
      <c r="J32" s="22" t="s">
        <v>105</v>
      </c>
      <c r="K32" s="23"/>
      <c r="L32" s="33" t="s">
        <v>105</v>
      </c>
      <c r="M32" s="2" t="str">
        <f>VLOOKUP(D32,'[1]XDJXMB04-2019年林业改革发展资金区域绩效目...'!$D$16:$G$95,4,FALSE)</f>
        <v>二级</v>
      </c>
    </row>
    <row r="33" s="2" customFormat="1" ht="16.95" customHeight="1" spans="1:13">
      <c r="A33" s="18"/>
      <c r="B33" s="8"/>
      <c r="C33" s="8"/>
      <c r="D33" s="20" t="s">
        <v>121</v>
      </c>
      <c r="E33" s="20"/>
      <c r="F33" s="21"/>
      <c r="G33" s="22"/>
      <c r="H33" s="23"/>
      <c r="I33" s="21"/>
      <c r="J33" s="22" t="s">
        <v>105</v>
      </c>
      <c r="K33" s="23"/>
      <c r="L33" s="33" t="s">
        <v>105</v>
      </c>
      <c r="M33" s="2" t="str">
        <f>VLOOKUP(D33,'[1]XDJXMB04-2019年林业改革发展资金区域绩效目...'!$D$16:$G$95,4,FALSE)</f>
        <v>二级</v>
      </c>
    </row>
    <row r="34" s="2" customFormat="1" ht="16.95" customHeight="1" spans="1:13">
      <c r="A34" s="18"/>
      <c r="B34" s="8"/>
      <c r="C34" s="8"/>
      <c r="D34" s="20" t="s">
        <v>122</v>
      </c>
      <c r="E34" s="20"/>
      <c r="F34" s="21" t="s">
        <v>123</v>
      </c>
      <c r="G34" s="22"/>
      <c r="H34" s="23" t="s">
        <v>124</v>
      </c>
      <c r="I34" s="21" t="s">
        <v>123</v>
      </c>
      <c r="J34" s="22"/>
      <c r="K34" s="23" t="s">
        <v>124</v>
      </c>
      <c r="L34" s="33" t="s">
        <v>105</v>
      </c>
      <c r="M34" s="2">
        <f>VLOOKUP(D34,'[1]XDJXMB04-2019年林业改革发展资金区域绩效目...'!$D$16:$G$95,4,FALSE)</f>
        <v>85</v>
      </c>
    </row>
    <row r="35" s="2" customFormat="1" ht="16.95" customHeight="1" spans="1:13">
      <c r="A35" s="18"/>
      <c r="B35" s="8"/>
      <c r="C35" s="8"/>
      <c r="D35" s="20" t="s">
        <v>125</v>
      </c>
      <c r="E35" s="20"/>
      <c r="F35" s="21" t="s">
        <v>123</v>
      </c>
      <c r="G35" s="22"/>
      <c r="H35" s="23" t="s">
        <v>124</v>
      </c>
      <c r="I35" s="21" t="s">
        <v>123</v>
      </c>
      <c r="J35" s="22"/>
      <c r="K35" s="23" t="s">
        <v>124</v>
      </c>
      <c r="L35" s="33" t="s">
        <v>105</v>
      </c>
      <c r="M35" s="2">
        <f>VLOOKUP(D35,'[1]XDJXMB04-2019年林业改革发展资金区域绩效目...'!$D$16:$G$95,4,FALSE)</f>
        <v>95</v>
      </c>
    </row>
    <row r="36" s="2" customFormat="1" ht="16.95" customHeight="1" spans="1:13">
      <c r="A36" s="18"/>
      <c r="B36" s="8"/>
      <c r="C36" s="8"/>
      <c r="D36" s="20" t="s">
        <v>126</v>
      </c>
      <c r="E36" s="20"/>
      <c r="F36" s="21" t="s">
        <v>123</v>
      </c>
      <c r="G36" s="22"/>
      <c r="H36" s="23" t="s">
        <v>124</v>
      </c>
      <c r="I36" s="21" t="s">
        <v>123</v>
      </c>
      <c r="J36" s="22"/>
      <c r="K36" s="23" t="s">
        <v>124</v>
      </c>
      <c r="L36" s="33" t="s">
        <v>105</v>
      </c>
      <c r="M36" s="2">
        <f>VLOOKUP(D36,'[1]XDJXMB04-2019年林业改革发展资金区域绩效目...'!$D$16:$G$95,4,FALSE)</f>
        <v>90</v>
      </c>
    </row>
    <row r="37" s="2" customFormat="1" ht="16.95" customHeight="1" spans="1:13">
      <c r="A37" s="18"/>
      <c r="B37" s="8"/>
      <c r="C37" s="8"/>
      <c r="D37" s="20" t="s">
        <v>127</v>
      </c>
      <c r="E37" s="20"/>
      <c r="F37" s="21" t="s">
        <v>128</v>
      </c>
      <c r="G37" s="22"/>
      <c r="H37" s="23" t="s">
        <v>124</v>
      </c>
      <c r="I37" s="21" t="s">
        <v>123</v>
      </c>
      <c r="J37" s="22"/>
      <c r="K37" s="23" t="s">
        <v>124</v>
      </c>
      <c r="L37" s="33" t="s">
        <v>105</v>
      </c>
      <c r="M37" s="2">
        <f>VLOOKUP(D37,'[1]XDJXMB04-2019年林业改革发展资金区域绩效目...'!$D$16:$G$95,4,FALSE)</f>
        <v>0.45</v>
      </c>
    </row>
    <row r="38" s="2" customFormat="1" ht="16.95" customHeight="1" spans="1:13">
      <c r="A38" s="18"/>
      <c r="B38" s="8"/>
      <c r="C38" s="8"/>
      <c r="D38" s="20" t="s">
        <v>129</v>
      </c>
      <c r="E38" s="20"/>
      <c r="F38" s="21" t="s">
        <v>123</v>
      </c>
      <c r="G38" s="22"/>
      <c r="H38" s="23" t="s">
        <v>124</v>
      </c>
      <c r="I38" s="21" t="s">
        <v>123</v>
      </c>
      <c r="J38" s="22"/>
      <c r="K38" s="23" t="s">
        <v>124</v>
      </c>
      <c r="L38" s="33" t="s">
        <v>105</v>
      </c>
      <c r="M38" s="2">
        <f>VLOOKUP(D38,'[1]XDJXMB04-2019年林业改革发展资金区域绩效目...'!$D$16:$G$95,4,FALSE)</f>
        <v>90</v>
      </c>
    </row>
    <row r="39" s="2" customFormat="1" ht="16.95" customHeight="1" spans="1:13">
      <c r="A39" s="18"/>
      <c r="B39" s="8"/>
      <c r="C39" s="8"/>
      <c r="D39" s="20" t="s">
        <v>130</v>
      </c>
      <c r="E39" s="20"/>
      <c r="F39" s="21" t="s">
        <v>123</v>
      </c>
      <c r="G39" s="22"/>
      <c r="H39" s="23" t="s">
        <v>124</v>
      </c>
      <c r="I39" s="21" t="s">
        <v>123</v>
      </c>
      <c r="J39" s="22"/>
      <c r="K39" s="23" t="s">
        <v>124</v>
      </c>
      <c r="L39" s="33" t="s">
        <v>105</v>
      </c>
      <c r="M39" s="2">
        <f>VLOOKUP(D39,'[1]XDJXMB04-2019年林业改革发展资金区域绩效目...'!$D$16:$G$95,4,FALSE)</f>
        <v>90</v>
      </c>
    </row>
    <row r="40" s="2" customFormat="1" ht="16.95" customHeight="1" spans="1:13">
      <c r="A40" s="18"/>
      <c r="B40" s="8"/>
      <c r="C40" s="8" t="s">
        <v>131</v>
      </c>
      <c r="D40" s="20" t="s">
        <v>132</v>
      </c>
      <c r="E40" s="20"/>
      <c r="F40" s="21" t="s">
        <v>123</v>
      </c>
      <c r="G40" s="22"/>
      <c r="H40" s="23" t="s">
        <v>124</v>
      </c>
      <c r="I40" s="21" t="s">
        <v>123</v>
      </c>
      <c r="J40" s="22"/>
      <c r="K40" s="23" t="s">
        <v>124</v>
      </c>
      <c r="L40" s="33" t="s">
        <v>105</v>
      </c>
      <c r="M40" s="2">
        <f>VLOOKUP(D40,'[1]XDJXMB04-2019年林业改革发展资金区域绩效目...'!$D$16:$G$95,4,FALSE)</f>
        <v>90</v>
      </c>
    </row>
    <row r="41" s="2" customFormat="1" ht="16.95" customHeight="1" spans="1:13">
      <c r="A41" s="18"/>
      <c r="B41" s="8"/>
      <c r="C41" s="8"/>
      <c r="D41" s="20" t="s">
        <v>133</v>
      </c>
      <c r="E41" s="20"/>
      <c r="F41" s="21" t="s">
        <v>123</v>
      </c>
      <c r="G41" s="22"/>
      <c r="H41" s="23" t="s">
        <v>124</v>
      </c>
      <c r="I41" s="21" t="s">
        <v>123</v>
      </c>
      <c r="J41" s="22"/>
      <c r="K41" s="23" t="s">
        <v>124</v>
      </c>
      <c r="L41" s="33" t="s">
        <v>105</v>
      </c>
      <c r="M41" s="2">
        <f>VLOOKUP(D41,'[1]XDJXMB04-2019年林业改革发展资金区域绩效目...'!$D$16:$G$95,4,FALSE)</f>
        <v>90</v>
      </c>
    </row>
    <row r="42" s="2" customFormat="1" ht="16.95" customHeight="1" spans="1:13">
      <c r="A42" s="18"/>
      <c r="B42" s="8"/>
      <c r="C42" s="8"/>
      <c r="D42" s="20" t="s">
        <v>134</v>
      </c>
      <c r="E42" s="20"/>
      <c r="F42" s="21" t="s">
        <v>123</v>
      </c>
      <c r="G42" s="22"/>
      <c r="H42" s="23" t="s">
        <v>124</v>
      </c>
      <c r="I42" s="21" t="s">
        <v>123</v>
      </c>
      <c r="J42" s="22"/>
      <c r="K42" s="23" t="s">
        <v>124</v>
      </c>
      <c r="L42" s="33" t="s">
        <v>105</v>
      </c>
      <c r="M42" s="2">
        <f>VLOOKUP(D42,'[1]XDJXMB04-2019年林业改革发展资金区域绩效目...'!$D$16:$G$95,4,FALSE)</f>
        <v>80</v>
      </c>
    </row>
    <row r="43" s="2" customFormat="1" ht="16.95" customHeight="1" spans="1:13">
      <c r="A43" s="18"/>
      <c r="B43" s="8"/>
      <c r="C43" s="8"/>
      <c r="D43" s="20" t="s">
        <v>135</v>
      </c>
      <c r="E43" s="20"/>
      <c r="F43" s="21" t="s">
        <v>123</v>
      </c>
      <c r="G43" s="22"/>
      <c r="H43" s="23" t="s">
        <v>124</v>
      </c>
      <c r="I43" s="21" t="s">
        <v>123</v>
      </c>
      <c r="J43" s="22"/>
      <c r="K43" s="23" t="s">
        <v>124</v>
      </c>
      <c r="L43" s="33" t="s">
        <v>105</v>
      </c>
      <c r="M43" s="2">
        <f>VLOOKUP(D43,'[1]XDJXMB04-2019年林业改革发展资金区域绩效目...'!$D$16:$G$95,4,FALSE)</f>
        <v>80</v>
      </c>
    </row>
    <row r="44" s="2" customFormat="1" ht="16.95" customHeight="1" spans="1:13">
      <c r="A44" s="18"/>
      <c r="B44" s="8"/>
      <c r="C44" s="8"/>
      <c r="D44" s="20" t="s">
        <v>136</v>
      </c>
      <c r="E44" s="20"/>
      <c r="F44" s="21" t="s">
        <v>123</v>
      </c>
      <c r="G44" s="22"/>
      <c r="H44" s="23" t="s">
        <v>124</v>
      </c>
      <c r="I44" s="21" t="s">
        <v>123</v>
      </c>
      <c r="J44" s="22"/>
      <c r="K44" s="23" t="s">
        <v>124</v>
      </c>
      <c r="L44" s="33" t="s">
        <v>105</v>
      </c>
      <c r="M44" s="2">
        <f>VLOOKUP(D44,'[1]XDJXMB04-2019年林业改革发展资金区域绩效目...'!$D$16:$G$95,4,FALSE)</f>
        <v>80</v>
      </c>
    </row>
    <row r="45" s="2" customFormat="1" ht="16.95" customHeight="1" spans="1:13">
      <c r="A45" s="18"/>
      <c r="B45" s="8"/>
      <c r="C45" s="8"/>
      <c r="D45" s="20" t="s">
        <v>137</v>
      </c>
      <c r="E45" s="20"/>
      <c r="F45" s="21" t="s">
        <v>123</v>
      </c>
      <c r="G45" s="22"/>
      <c r="H45" s="23" t="s">
        <v>124</v>
      </c>
      <c r="I45" s="21" t="s">
        <v>123</v>
      </c>
      <c r="J45" s="22"/>
      <c r="K45" s="23" t="s">
        <v>124</v>
      </c>
      <c r="L45" s="33" t="s">
        <v>105</v>
      </c>
      <c r="M45" s="2">
        <f>VLOOKUP(D45,'[1]XDJXMB04-2019年林业改革发展资金区域绩效目...'!$D$16:$G$95,4,FALSE)</f>
        <v>80</v>
      </c>
    </row>
    <row r="46" s="2" customFormat="1" ht="16.95" customHeight="1" spans="1:13">
      <c r="A46" s="18"/>
      <c r="B46" s="8"/>
      <c r="C46" s="8" t="s">
        <v>138</v>
      </c>
      <c r="D46" s="20" t="s">
        <v>139</v>
      </c>
      <c r="E46" s="20"/>
      <c r="F46" s="21"/>
      <c r="G46" s="22"/>
      <c r="H46" s="23"/>
      <c r="I46" s="21"/>
      <c r="J46" s="22"/>
      <c r="K46" s="23"/>
      <c r="L46" s="33" t="s">
        <v>105</v>
      </c>
      <c r="M46" s="2">
        <v>15</v>
      </c>
    </row>
    <row r="47" s="2" customFormat="1" ht="16.95" customHeight="1" spans="1:13">
      <c r="A47" s="18"/>
      <c r="B47" s="8"/>
      <c r="C47" s="8"/>
      <c r="D47" s="27" t="s">
        <v>140</v>
      </c>
      <c r="E47" s="27"/>
      <c r="F47" s="21"/>
      <c r="G47" s="22"/>
      <c r="H47" s="23"/>
      <c r="I47" s="21"/>
      <c r="J47" s="22"/>
      <c r="K47" s="23"/>
      <c r="L47" s="33" t="s">
        <v>105</v>
      </c>
      <c r="M47" s="2">
        <f>VLOOKUP(D47,'[1]XDJXMB04-2019年林业改革发展资金区域绩效目...'!$D$16:$G$95,4,FALSE)</f>
        <v>10</v>
      </c>
    </row>
    <row r="48" s="2" customFormat="1" ht="16.95" customHeight="1" spans="1:13">
      <c r="A48" s="18"/>
      <c r="B48" s="8"/>
      <c r="C48" s="8"/>
      <c r="D48" s="20" t="s">
        <v>141</v>
      </c>
      <c r="E48" s="20"/>
      <c r="F48" s="21"/>
      <c r="G48" s="22"/>
      <c r="H48" s="23"/>
      <c r="I48" s="21"/>
      <c r="J48" s="22"/>
      <c r="K48" s="23"/>
      <c r="L48" s="33" t="s">
        <v>105</v>
      </c>
      <c r="M48" s="2">
        <f>VLOOKUP(D48,'[1]XDJXMB04-2019年林业改革发展资金区域绩效目...'!$D$16:$G$95,4,FALSE)</f>
        <v>100</v>
      </c>
    </row>
    <row r="49" s="2" customFormat="1" ht="16.95" customHeight="1" spans="1:13">
      <c r="A49" s="18"/>
      <c r="B49" s="8"/>
      <c r="C49" s="8"/>
      <c r="D49" s="20" t="s">
        <v>142</v>
      </c>
      <c r="E49" s="20"/>
      <c r="F49" s="21"/>
      <c r="G49" s="22"/>
      <c r="H49" s="23"/>
      <c r="I49" s="21"/>
      <c r="J49" s="22"/>
      <c r="K49" s="23"/>
      <c r="L49" s="33" t="s">
        <v>105</v>
      </c>
      <c r="M49" s="35" t="s">
        <v>234</v>
      </c>
    </row>
    <row r="50" s="2" customFormat="1" ht="16.95" customHeight="1" spans="1:13">
      <c r="A50" s="18"/>
      <c r="B50" s="8"/>
      <c r="C50" s="8"/>
      <c r="D50" s="20" t="s">
        <v>145</v>
      </c>
      <c r="E50" s="20"/>
      <c r="F50" s="21"/>
      <c r="G50" s="22"/>
      <c r="H50" s="23"/>
      <c r="I50" s="21"/>
      <c r="J50" s="22"/>
      <c r="K50" s="23"/>
      <c r="L50" s="33" t="s">
        <v>105</v>
      </c>
      <c r="M50" s="2">
        <f>VLOOKUP(D50,'[1]XDJXMB04-2019年林业改革发展资金区域绩效目...'!$D$16:$G$95,4,FALSE)</f>
        <v>100</v>
      </c>
    </row>
    <row r="51" s="2" customFormat="1" ht="16.95" customHeight="1" spans="1:13">
      <c r="A51" s="18"/>
      <c r="B51" s="8"/>
      <c r="C51" s="8"/>
      <c r="D51" s="20" t="s">
        <v>147</v>
      </c>
      <c r="E51" s="20"/>
      <c r="F51" s="21"/>
      <c r="G51" s="22"/>
      <c r="H51" s="23"/>
      <c r="I51" s="21"/>
      <c r="J51" s="22"/>
      <c r="K51" s="23"/>
      <c r="L51" s="33" t="s">
        <v>105</v>
      </c>
      <c r="M51" s="2">
        <f>VLOOKUP(D51,'[1]XDJXMB04-2019年林业改革发展资金区域绩效目...'!$D$16:$G$95,4,FALSE)</f>
        <v>100</v>
      </c>
    </row>
    <row r="52" s="2" customFormat="1" ht="16.95" customHeight="1" spans="1:13">
      <c r="A52" s="18"/>
      <c r="B52" s="8"/>
      <c r="C52" s="8"/>
      <c r="D52" s="20" t="s">
        <v>149</v>
      </c>
      <c r="E52" s="20"/>
      <c r="F52" s="21" t="s">
        <v>128</v>
      </c>
      <c r="G52" s="22"/>
      <c r="H52" s="23" t="s">
        <v>124</v>
      </c>
      <c r="I52" s="21" t="s">
        <v>128</v>
      </c>
      <c r="J52" s="22"/>
      <c r="K52" s="23" t="s">
        <v>124</v>
      </c>
      <c r="L52" s="33" t="s">
        <v>105</v>
      </c>
      <c r="M52" s="2">
        <f>VLOOKUP(D52,'[1]XDJXMB04-2019年林业改革发展资金区域绩效目...'!$D$16:$G$95,4,FALSE)</f>
        <v>3</v>
      </c>
    </row>
    <row r="53" s="2" customFormat="1" ht="16.95" customHeight="1" spans="1:13">
      <c r="A53" s="18"/>
      <c r="B53" s="8" t="s">
        <v>150</v>
      </c>
      <c r="C53" s="9" t="s">
        <v>151</v>
      </c>
      <c r="D53" s="20" t="s">
        <v>152</v>
      </c>
      <c r="E53" s="20"/>
      <c r="F53" s="21"/>
      <c r="G53" s="22"/>
      <c r="H53" s="23"/>
      <c r="I53" s="21"/>
      <c r="J53" s="22"/>
      <c r="K53" s="23"/>
      <c r="L53" s="33" t="s">
        <v>105</v>
      </c>
      <c r="M53" s="2">
        <f>VLOOKUP(D53,'[1]XDJXMB04-2019年林业改革发展资金区域绩效目...'!$D$16:$G$95,4,FALSE)</f>
        <v>200</v>
      </c>
    </row>
    <row r="54" s="2" customFormat="1" ht="16.95" customHeight="1" spans="1:13">
      <c r="A54" s="18"/>
      <c r="B54" s="8"/>
      <c r="C54" s="8"/>
      <c r="D54" s="20" t="s">
        <v>153</v>
      </c>
      <c r="E54" s="20"/>
      <c r="F54" s="21"/>
      <c r="G54" s="22"/>
      <c r="H54" s="23"/>
      <c r="I54" s="21"/>
      <c r="J54" s="22"/>
      <c r="K54" s="23"/>
      <c r="L54" s="33" t="s">
        <v>105</v>
      </c>
      <c r="M54" s="2">
        <f>VLOOKUP(D54,'[1]XDJXMB04-2019年林业改革发展资金区域绩效目...'!$D$16:$G$95,4,FALSE)</f>
        <v>20000</v>
      </c>
    </row>
    <row r="55" s="2" customFormat="1" ht="16.95" customHeight="1" spans="1:13">
      <c r="A55" s="18"/>
      <c r="B55" s="8"/>
      <c r="C55" s="8"/>
      <c r="D55" s="28" t="s">
        <v>154</v>
      </c>
      <c r="E55" s="28"/>
      <c r="F55" s="21"/>
      <c r="G55" s="22"/>
      <c r="H55" s="23"/>
      <c r="I55" s="21"/>
      <c r="J55" s="22"/>
      <c r="K55" s="23"/>
      <c r="L55" s="33" t="s">
        <v>105</v>
      </c>
      <c r="M55" s="2">
        <v>1.65</v>
      </c>
    </row>
    <row r="56" s="2" customFormat="1" ht="16.95" customHeight="1" spans="1:13">
      <c r="A56" s="18"/>
      <c r="B56" s="8"/>
      <c r="C56" s="9" t="s">
        <v>155</v>
      </c>
      <c r="D56" s="20" t="s">
        <v>156</v>
      </c>
      <c r="E56" s="20"/>
      <c r="F56" s="21"/>
      <c r="G56" s="22"/>
      <c r="H56" s="23"/>
      <c r="I56" s="21"/>
      <c r="J56" s="22"/>
      <c r="K56" s="23"/>
      <c r="L56" s="33"/>
      <c r="M56" s="2">
        <f>VLOOKUP(D56,'[1]XDJXMB04-2019年林业改革发展资金区域绩效目...'!$D$16:$G$95,4,FALSE)</f>
        <v>5100</v>
      </c>
    </row>
    <row r="57" s="2" customFormat="1" ht="16.95" customHeight="1" spans="1:13">
      <c r="A57" s="18"/>
      <c r="B57" s="8"/>
      <c r="C57" s="8"/>
      <c r="D57" s="20" t="s">
        <v>157</v>
      </c>
      <c r="E57" s="20"/>
      <c r="F57" s="21"/>
      <c r="G57" s="22"/>
      <c r="H57" s="23"/>
      <c r="I57" s="21"/>
      <c r="J57" s="22"/>
      <c r="K57" s="23"/>
      <c r="L57" s="33"/>
      <c r="M57" s="2">
        <f>VLOOKUP(D57,'[1]XDJXMB04-2019年林业改革发展资金区域绩效目...'!$D$16:$G$95,4,FALSE)</f>
        <v>30620</v>
      </c>
    </row>
    <row r="58" s="2" customFormat="1" ht="16.95" customHeight="1" spans="1:13">
      <c r="A58" s="18"/>
      <c r="B58" s="8"/>
      <c r="C58" s="8"/>
      <c r="D58" s="20" t="s">
        <v>158</v>
      </c>
      <c r="E58" s="20"/>
      <c r="F58" s="21"/>
      <c r="G58" s="22"/>
      <c r="H58" s="23"/>
      <c r="I58" s="21"/>
      <c r="J58" s="22"/>
      <c r="K58" s="23"/>
      <c r="L58" s="33"/>
      <c r="M58" s="2">
        <f>VLOOKUP(D58,'[1]XDJXMB04-2019年林业改革发展资金区域绩效目...'!$D$16:$G$95,4,FALSE)</f>
        <v>32800</v>
      </c>
    </row>
    <row r="59" s="2" customFormat="1" ht="16.95" customHeight="1" spans="1:13">
      <c r="A59" s="18"/>
      <c r="B59" s="8"/>
      <c r="C59" s="8"/>
      <c r="D59" s="20" t="s">
        <v>159</v>
      </c>
      <c r="E59" s="20"/>
      <c r="F59" s="21"/>
      <c r="G59" s="22"/>
      <c r="H59" s="23"/>
      <c r="I59" s="21"/>
      <c r="J59" s="22"/>
      <c r="K59" s="23"/>
      <c r="L59" s="33"/>
      <c r="M59" s="2">
        <f>VLOOKUP(D59,'[1]XDJXMB04-2019年林业改革发展资金区域绩效目...'!$D$16:$G$95,4,FALSE)</f>
        <v>32</v>
      </c>
    </row>
    <row r="60" s="2" customFormat="1" ht="16.95" customHeight="1" spans="1:13">
      <c r="A60" s="18"/>
      <c r="B60" s="8"/>
      <c r="C60" s="8"/>
      <c r="D60" s="20" t="s">
        <v>160</v>
      </c>
      <c r="E60" s="20"/>
      <c r="F60" s="21"/>
      <c r="G60" s="22"/>
      <c r="H60" s="23"/>
      <c r="I60" s="21"/>
      <c r="J60" s="22"/>
      <c r="K60" s="23"/>
      <c r="L60" s="33"/>
      <c r="M60" s="2">
        <f>VLOOKUP(D60,'[1]XDJXMB04-2019年林业改革发展资金区域绩效目...'!$D$16:$G$95,4,FALSE)</f>
        <v>457</v>
      </c>
    </row>
    <row r="61" s="2" customFormat="1" ht="16.95" customHeight="1" spans="1:13">
      <c r="A61" s="18"/>
      <c r="B61" s="8"/>
      <c r="C61" s="9" t="s">
        <v>161</v>
      </c>
      <c r="D61" s="20" t="s">
        <v>162</v>
      </c>
      <c r="E61" s="20"/>
      <c r="F61" s="21" t="s">
        <v>123</v>
      </c>
      <c r="G61" s="22"/>
      <c r="H61" s="23" t="s">
        <v>124</v>
      </c>
      <c r="I61" s="21" t="s">
        <v>123</v>
      </c>
      <c r="J61" s="22"/>
      <c r="K61" s="23" t="s">
        <v>124</v>
      </c>
      <c r="L61" s="33"/>
      <c r="M61" s="2">
        <f>VLOOKUP(D61,'[1]XDJXMB04-2019年林业改革发展资金区域绩效目...'!$D$16:$G$95,4,FALSE)</f>
        <v>85</v>
      </c>
    </row>
    <row r="62" s="2" customFormat="1" ht="16.95" customHeight="1" spans="1:13">
      <c r="A62" s="18"/>
      <c r="B62" s="8"/>
      <c r="C62" s="8"/>
      <c r="D62" s="27" t="s">
        <v>163</v>
      </c>
      <c r="E62" s="27"/>
      <c r="F62" s="21"/>
      <c r="G62" s="22"/>
      <c r="H62" s="23"/>
      <c r="I62" s="21"/>
      <c r="J62" s="22"/>
      <c r="K62" s="23"/>
      <c r="L62" s="33"/>
      <c r="M62" s="2" t="str">
        <f>VLOOKUP(D62,'[1]XDJXMB04-2019年林业改革发展资金区域绩效目...'!$D$16:$G$95,4,FALSE)</f>
        <v>是</v>
      </c>
    </row>
    <row r="63" s="2" customFormat="1" ht="16.95" customHeight="1" spans="1:13">
      <c r="A63" s="18"/>
      <c r="B63" s="8"/>
      <c r="C63" s="8"/>
      <c r="D63" s="27" t="s">
        <v>165</v>
      </c>
      <c r="E63" s="27"/>
      <c r="F63" s="21"/>
      <c r="G63" s="22"/>
      <c r="H63" s="23"/>
      <c r="I63" s="21"/>
      <c r="J63" s="22"/>
      <c r="K63" s="23"/>
      <c r="L63" s="33"/>
      <c r="M63" s="2" t="str">
        <f>VLOOKUP(D63,'[1]XDJXMB04-2019年林业改革发展资金区域绩效目...'!$D$16:$G$95,4,FALSE)</f>
        <v>是</v>
      </c>
    </row>
    <row r="64" s="2" customFormat="1" ht="16.95" customHeight="1" spans="1:13">
      <c r="A64" s="18"/>
      <c r="B64" s="8"/>
      <c r="C64" s="8"/>
      <c r="D64" s="29" t="s">
        <v>166</v>
      </c>
      <c r="E64" s="29"/>
      <c r="F64" s="21"/>
      <c r="G64" s="22"/>
      <c r="H64" s="23"/>
      <c r="I64" s="21"/>
      <c r="J64" s="22"/>
      <c r="K64" s="23"/>
      <c r="L64" s="33"/>
      <c r="M64" s="2" t="str">
        <f>VLOOKUP(D64,'[1]XDJXMB04-2019年林业改革发展资金区域绩效目...'!$D$16:$G$95,4,FALSE)</f>
        <v>是</v>
      </c>
    </row>
    <row r="65" s="2" customFormat="1" ht="16.95" customHeight="1" spans="1:13">
      <c r="A65" s="18"/>
      <c r="B65" s="8"/>
      <c r="C65" s="8"/>
      <c r="D65" s="36" t="s">
        <v>167</v>
      </c>
      <c r="E65" s="36"/>
      <c r="F65" s="21"/>
      <c r="G65" s="22"/>
      <c r="H65" s="23"/>
      <c r="I65" s="21"/>
      <c r="J65" s="22" t="s">
        <v>105</v>
      </c>
      <c r="K65" s="23"/>
      <c r="L65" s="33" t="s">
        <v>105</v>
      </c>
      <c r="M65" s="2" t="s">
        <v>164</v>
      </c>
    </row>
    <row r="66" s="2" customFormat="1" ht="16.95" customHeight="1" spans="1:13">
      <c r="A66" s="18"/>
      <c r="B66" s="8"/>
      <c r="C66" s="9" t="s">
        <v>168</v>
      </c>
      <c r="D66" s="27" t="s">
        <v>169</v>
      </c>
      <c r="E66" s="27"/>
      <c r="F66" s="21"/>
      <c r="G66" s="22"/>
      <c r="H66" s="23"/>
      <c r="I66" s="21"/>
      <c r="J66" s="22" t="s">
        <v>105</v>
      </c>
      <c r="K66" s="23"/>
      <c r="L66" s="33" t="s">
        <v>105</v>
      </c>
      <c r="M66" s="2" t="str">
        <f>VLOOKUP(D66,'[1]XDJXMB04-2019年林业改革发展资金区域绩效目...'!$D$16:$G$95,4,FALSE)</f>
        <v>是</v>
      </c>
    </row>
    <row r="67" s="2" customFormat="1" ht="16.95" customHeight="1" spans="1:13">
      <c r="A67" s="18"/>
      <c r="B67" s="8"/>
      <c r="C67" s="8"/>
      <c r="D67" s="29" t="s">
        <v>170</v>
      </c>
      <c r="E67" s="29"/>
      <c r="F67" s="21"/>
      <c r="G67" s="22"/>
      <c r="H67" s="23"/>
      <c r="I67" s="21"/>
      <c r="J67" s="22" t="s">
        <v>105</v>
      </c>
      <c r="K67" s="23"/>
      <c r="L67" s="33" t="s">
        <v>105</v>
      </c>
      <c r="M67" s="2" t="str">
        <f>VLOOKUP(D67,'[1]XDJXMB04-2019年林业改革发展资金区域绩效目...'!$D$16:$G$95,4,FALSE)</f>
        <v>是</v>
      </c>
    </row>
    <row r="68" s="2" customFormat="1" ht="16.95" customHeight="1" spans="1:13">
      <c r="A68" s="18"/>
      <c r="B68" s="8"/>
      <c r="C68" s="8"/>
      <c r="D68" s="29" t="s">
        <v>171</v>
      </c>
      <c r="E68" s="29"/>
      <c r="F68" s="21"/>
      <c r="G68" s="22"/>
      <c r="H68" s="23"/>
      <c r="I68" s="21"/>
      <c r="J68" s="22" t="s">
        <v>105</v>
      </c>
      <c r="K68" s="23"/>
      <c r="L68" s="33" t="s">
        <v>105</v>
      </c>
      <c r="M68" s="2" t="str">
        <f>VLOOKUP(D68,'[1]XDJXMB04-2019年林业改革发展资金区域绩效目...'!$D$16:$G$95,4,FALSE)</f>
        <v>是</v>
      </c>
    </row>
    <row r="69" s="2" customFormat="1" ht="16.95" customHeight="1" spans="1:13">
      <c r="A69" s="18"/>
      <c r="B69" s="8"/>
      <c r="C69" s="8"/>
      <c r="D69" s="27" t="s">
        <v>172</v>
      </c>
      <c r="E69" s="27"/>
      <c r="F69" s="21"/>
      <c r="G69" s="22"/>
      <c r="H69" s="23"/>
      <c r="I69" s="21"/>
      <c r="J69" s="22" t="s">
        <v>105</v>
      </c>
      <c r="K69" s="23"/>
      <c r="L69" s="33" t="s">
        <v>105</v>
      </c>
      <c r="M69" s="2" t="str">
        <f>VLOOKUP(D69,'[1]XDJXMB04-2019年林业改革发展资金区域绩效目...'!$D$16:$G$95,4,FALSE)</f>
        <v>是</v>
      </c>
    </row>
    <row r="70" s="2" customFormat="1" ht="16.95" customHeight="1" spans="1:13">
      <c r="A70" s="18"/>
      <c r="B70" s="8"/>
      <c r="C70" s="8"/>
      <c r="D70" s="29" t="s">
        <v>173</v>
      </c>
      <c r="E70" s="29"/>
      <c r="F70" s="21"/>
      <c r="G70" s="22"/>
      <c r="H70" s="23"/>
      <c r="I70" s="21"/>
      <c r="J70" s="22" t="s">
        <v>105</v>
      </c>
      <c r="K70" s="23"/>
      <c r="L70" s="33" t="s">
        <v>105</v>
      </c>
      <c r="M70" s="2" t="str">
        <f>VLOOKUP(D70,'[1]XDJXMB04-2019年林业改革发展资金区域绩效目...'!$D$16:$G$95,4,FALSE)</f>
        <v>是</v>
      </c>
    </row>
    <row r="71" s="2" customFormat="1" ht="16.95" customHeight="1" spans="1:13">
      <c r="A71" s="18"/>
      <c r="B71" s="8"/>
      <c r="C71" s="8"/>
      <c r="D71" s="29" t="s">
        <v>174</v>
      </c>
      <c r="E71" s="29"/>
      <c r="F71" s="21"/>
      <c r="G71" s="22"/>
      <c r="H71" s="23"/>
      <c r="I71" s="21"/>
      <c r="J71" s="22" t="s">
        <v>105</v>
      </c>
      <c r="K71" s="23"/>
      <c r="L71" s="33" t="s">
        <v>105</v>
      </c>
      <c r="M71" s="2" t="str">
        <f>VLOOKUP(D71,'[1]XDJXMB04-2019年林业改革发展资金区域绩效目...'!$D$16:$G$95,4,FALSE)</f>
        <v>是</v>
      </c>
    </row>
    <row r="72" s="2" customFormat="1" ht="16.95" customHeight="1" spans="1:13">
      <c r="A72" s="18"/>
      <c r="B72" s="8"/>
      <c r="C72" s="8"/>
      <c r="D72" s="29" t="s">
        <v>175</v>
      </c>
      <c r="E72" s="29"/>
      <c r="F72" s="21"/>
      <c r="G72" s="22"/>
      <c r="H72" s="23"/>
      <c r="I72" s="21"/>
      <c r="J72" s="22" t="s">
        <v>105</v>
      </c>
      <c r="K72" s="23"/>
      <c r="L72" s="33" t="s">
        <v>105</v>
      </c>
      <c r="M72" s="2" t="str">
        <f>VLOOKUP(D72,'[1]XDJXMB04-2019年林业改革发展资金区域绩效目...'!$D$16:$G$95,4,FALSE)</f>
        <v>是</v>
      </c>
    </row>
    <row r="73" s="2" customFormat="1" ht="16.95" customHeight="1" spans="1:13">
      <c r="A73" s="18"/>
      <c r="B73" s="8"/>
      <c r="C73" s="8"/>
      <c r="D73" s="29" t="s">
        <v>176</v>
      </c>
      <c r="E73" s="29"/>
      <c r="F73" s="21"/>
      <c r="G73" s="22"/>
      <c r="H73" s="23"/>
      <c r="I73" s="21"/>
      <c r="J73" s="22" t="s">
        <v>105</v>
      </c>
      <c r="K73" s="23"/>
      <c r="L73" s="33" t="s">
        <v>105</v>
      </c>
      <c r="M73" s="2" t="str">
        <f>VLOOKUP(D73,'[1]XDJXMB04-2019年林业改革发展资金区域绩效目...'!$D$16:$G$95,4,FALSE)</f>
        <v>是</v>
      </c>
    </row>
    <row r="74" s="2" customFormat="1" ht="16.95" customHeight="1" spans="1:13">
      <c r="A74" s="18"/>
      <c r="B74" s="8"/>
      <c r="C74" s="8"/>
      <c r="D74" s="37" t="s">
        <v>177</v>
      </c>
      <c r="E74" s="37"/>
      <c r="F74" s="21"/>
      <c r="G74" s="22"/>
      <c r="H74" s="23"/>
      <c r="I74" s="21"/>
      <c r="J74" s="22"/>
      <c r="K74" s="23"/>
      <c r="L74" s="33"/>
      <c r="M74" s="2" t="s">
        <v>164</v>
      </c>
    </row>
    <row r="75" s="3" customFormat="1" ht="16.95" customHeight="1" spans="1:12">
      <c r="A75" s="18"/>
      <c r="B75" s="8"/>
      <c r="C75" s="8"/>
      <c r="D75" s="37" t="s">
        <v>178</v>
      </c>
      <c r="E75" s="37"/>
      <c r="F75" s="21"/>
      <c r="G75" s="22"/>
      <c r="H75" s="23"/>
      <c r="I75" s="21"/>
      <c r="J75" s="22"/>
      <c r="K75" s="23"/>
      <c r="L75" s="33"/>
    </row>
    <row r="76" s="1" customFormat="1" ht="22.1" customHeight="1" spans="1:12">
      <c r="A76" s="38"/>
      <c r="B76" s="38"/>
      <c r="C76" s="38"/>
      <c r="D76" s="25" t="s">
        <v>179</v>
      </c>
      <c r="E76" s="26"/>
      <c r="F76" s="21"/>
      <c r="G76" s="22"/>
      <c r="H76" s="23"/>
      <c r="I76" s="21"/>
      <c r="J76" s="22"/>
      <c r="K76" s="23"/>
      <c r="L76" s="33"/>
    </row>
    <row r="77" s="2" customFormat="1" ht="16.95" customHeight="1" spans="1:13">
      <c r="A77" s="18"/>
      <c r="B77" s="8" t="s">
        <v>180</v>
      </c>
      <c r="C77" s="9" t="s">
        <v>181</v>
      </c>
      <c r="D77" s="27" t="s">
        <v>182</v>
      </c>
      <c r="E77" s="27"/>
      <c r="F77" s="21" t="s">
        <v>123</v>
      </c>
      <c r="G77" s="22"/>
      <c r="H77" s="23" t="s">
        <v>124</v>
      </c>
      <c r="I77" s="21"/>
      <c r="J77" s="22"/>
      <c r="K77" s="23"/>
      <c r="L77" s="33" t="s">
        <v>105</v>
      </c>
      <c r="M77" s="2">
        <f>VLOOKUP(D77,'[1]XDJXMB04-2019年林业改革发展资金区域绩效目...'!$D$16:$G$95,4,FALSE)</f>
        <v>80</v>
      </c>
    </row>
    <row r="78" s="2" customFormat="1" ht="16.95" customHeight="1" spans="1:13">
      <c r="A78" s="18"/>
      <c r="B78" s="8"/>
      <c r="C78" s="8"/>
      <c r="D78" s="27" t="s">
        <v>183</v>
      </c>
      <c r="E78" s="27"/>
      <c r="F78" s="21" t="s">
        <v>123</v>
      </c>
      <c r="G78" s="22"/>
      <c r="H78" s="23" t="s">
        <v>124</v>
      </c>
      <c r="I78" s="21"/>
      <c r="J78" s="22"/>
      <c r="K78" s="23"/>
      <c r="L78" s="33" t="s">
        <v>105</v>
      </c>
      <c r="M78" s="2">
        <f>VLOOKUP(D78,'[1]XDJXMB04-2019年林业改革发展资金区域绩效目...'!$D$16:$G$95,4,FALSE)</f>
        <v>80</v>
      </c>
    </row>
    <row r="79" s="2" customFormat="1" ht="16.95" customHeight="1" spans="1:13">
      <c r="A79" s="18"/>
      <c r="B79" s="8"/>
      <c r="C79" s="8"/>
      <c r="D79" s="29" t="s">
        <v>184</v>
      </c>
      <c r="E79" s="29"/>
      <c r="F79" s="21" t="s">
        <v>123</v>
      </c>
      <c r="G79" s="22"/>
      <c r="H79" s="23" t="s">
        <v>124</v>
      </c>
      <c r="I79" s="21"/>
      <c r="J79" s="22"/>
      <c r="K79" s="23"/>
      <c r="L79" s="33" t="s">
        <v>105</v>
      </c>
      <c r="M79" s="2">
        <f>VLOOKUP(D79,'[1]XDJXMB04-2019年林业改革发展资金区域绩效目...'!$D$16:$G$95,4,FALSE)</f>
        <v>80</v>
      </c>
    </row>
    <row r="80" s="2" customFormat="1" ht="16.95" customHeight="1" spans="1:13">
      <c r="A80" s="18"/>
      <c r="B80" s="8"/>
      <c r="C80" s="8"/>
      <c r="D80" s="27" t="s">
        <v>185</v>
      </c>
      <c r="E80" s="27"/>
      <c r="F80" s="21" t="s">
        <v>123</v>
      </c>
      <c r="G80" s="22"/>
      <c r="H80" s="23" t="s">
        <v>124</v>
      </c>
      <c r="I80" s="21"/>
      <c r="J80" s="22"/>
      <c r="K80" s="23"/>
      <c r="L80" s="33" t="s">
        <v>105</v>
      </c>
      <c r="M80" s="2">
        <f>VLOOKUP(D80,'[1]XDJXMB04-2019年林业改革发展资金区域绩效目...'!$D$16:$G$95,4,FALSE)</f>
        <v>80</v>
      </c>
    </row>
    <row r="81" s="2" customFormat="1" ht="16.95" customHeight="1" spans="1:13">
      <c r="A81" s="18"/>
      <c r="B81" s="8"/>
      <c r="C81" s="8"/>
      <c r="D81" s="29" t="s">
        <v>186</v>
      </c>
      <c r="E81" s="29"/>
      <c r="F81" s="21" t="s">
        <v>123</v>
      </c>
      <c r="G81" s="22"/>
      <c r="H81" s="23" t="s">
        <v>124</v>
      </c>
      <c r="I81" s="21"/>
      <c r="J81" s="22"/>
      <c r="K81" s="23"/>
      <c r="L81" s="33" t="s">
        <v>105</v>
      </c>
      <c r="M81" s="2">
        <f>VLOOKUP(D81,'[1]XDJXMB04-2019年林业改革发展资金区域绩效目...'!$D$16:$G$95,4,FALSE)</f>
        <v>80</v>
      </c>
    </row>
    <row r="82" s="2" customFormat="1" ht="16.95" customHeight="1" spans="1:13">
      <c r="A82" s="18"/>
      <c r="B82" s="8"/>
      <c r="C82" s="8"/>
      <c r="D82" s="29" t="s">
        <v>187</v>
      </c>
      <c r="E82" s="29"/>
      <c r="F82" s="21" t="s">
        <v>123</v>
      </c>
      <c r="G82" s="22"/>
      <c r="H82" s="23" t="s">
        <v>124</v>
      </c>
      <c r="I82" s="21"/>
      <c r="J82" s="22"/>
      <c r="K82" s="23"/>
      <c r="L82" s="33" t="s">
        <v>105</v>
      </c>
      <c r="M82" s="2">
        <f>VLOOKUP(D82,'[1]XDJXMB04-2019年林业改革发展资金区域绩效目...'!$D$16:$G$95,4,FALSE)</f>
        <v>80</v>
      </c>
    </row>
    <row r="83" s="2" customFormat="1" ht="16.95" customHeight="1" spans="1:13">
      <c r="A83" s="18"/>
      <c r="B83" s="8"/>
      <c r="C83" s="8"/>
      <c r="D83" s="29" t="s">
        <v>188</v>
      </c>
      <c r="E83" s="29"/>
      <c r="F83" s="21" t="s">
        <v>123</v>
      </c>
      <c r="G83" s="22"/>
      <c r="H83" s="23" t="s">
        <v>124</v>
      </c>
      <c r="I83" s="21"/>
      <c r="J83" s="22"/>
      <c r="K83" s="23"/>
      <c r="L83" s="33" t="s">
        <v>105</v>
      </c>
      <c r="M83" s="2">
        <f>VLOOKUP(D83,'[1]XDJXMB04-2019年林业改革发展资金区域绩效目...'!$D$16:$G$95,4,FALSE)</f>
        <v>80</v>
      </c>
    </row>
    <row r="84" s="2" customFormat="1" ht="16.95" customHeight="1" spans="1:13">
      <c r="A84" s="18"/>
      <c r="B84" s="8"/>
      <c r="C84" s="8"/>
      <c r="D84" s="39" t="s">
        <v>189</v>
      </c>
      <c r="E84" s="39"/>
      <c r="F84" s="21" t="s">
        <v>123</v>
      </c>
      <c r="G84" s="22"/>
      <c r="H84" s="23" t="s">
        <v>124</v>
      </c>
      <c r="I84" s="49"/>
      <c r="J84" s="50"/>
      <c r="K84" s="51"/>
      <c r="L84" s="52" t="s">
        <v>105</v>
      </c>
      <c r="M84" s="2" t="s">
        <v>164</v>
      </c>
    </row>
    <row r="85" s="2" customFormat="1" ht="16.95" customHeight="1" spans="1:12">
      <c r="A85" s="9" t="s">
        <v>190</v>
      </c>
      <c r="B85" s="9"/>
      <c r="C85" s="9"/>
      <c r="D85" s="9"/>
      <c r="E85" s="9"/>
      <c r="F85" s="40" t="s">
        <v>191</v>
      </c>
      <c r="G85" s="41"/>
      <c r="H85" s="42"/>
      <c r="I85" s="40" t="s">
        <v>192</v>
      </c>
      <c r="J85" s="41"/>
      <c r="K85" s="42"/>
      <c r="L85" s="53" t="s">
        <v>193</v>
      </c>
    </row>
    <row r="86" s="2" customFormat="1" ht="21" customHeight="1" spans="1:12">
      <c r="A86" s="9"/>
      <c r="B86" s="9"/>
      <c r="C86" s="9"/>
      <c r="D86" s="9"/>
      <c r="E86" s="9"/>
      <c r="F86" s="43"/>
      <c r="G86" s="44"/>
      <c r="H86" s="45"/>
      <c r="I86" s="54"/>
      <c r="J86" s="55"/>
      <c r="K86" s="56"/>
      <c r="L86" s="57"/>
    </row>
    <row r="87" s="2" customFormat="1" ht="21" customHeight="1" spans="1:12">
      <c r="A87" s="9" t="s">
        <v>194</v>
      </c>
      <c r="B87" s="9"/>
      <c r="C87" s="9"/>
      <c r="D87" s="9"/>
      <c r="E87" s="9"/>
      <c r="F87" s="43"/>
      <c r="G87" s="44"/>
      <c r="H87" s="44"/>
      <c r="I87" s="44"/>
      <c r="J87" s="44"/>
      <c r="K87" s="44"/>
      <c r="L87" s="45"/>
    </row>
    <row r="88" s="4" customFormat="1" ht="27" customHeight="1" spans="1:12">
      <c r="A88" s="46" t="s">
        <v>196</v>
      </c>
      <c r="B88" s="46" t="s">
        <v>231</v>
      </c>
      <c r="C88" s="46"/>
      <c r="D88" s="46"/>
      <c r="E88" s="46"/>
      <c r="F88" s="46"/>
      <c r="G88" s="46"/>
      <c r="H88" s="46"/>
      <c r="I88" s="46"/>
      <c r="J88" s="46"/>
      <c r="K88" s="46"/>
      <c r="L88" s="46"/>
    </row>
    <row r="89" s="1" customFormat="1" ht="8" customHeight="1" spans="1:12">
      <c r="A89" s="47" t="s">
        <v>198</v>
      </c>
      <c r="B89" s="48"/>
      <c r="C89" s="48"/>
      <c r="D89" s="48"/>
      <c r="E89" s="48"/>
      <c r="F89" s="48"/>
      <c r="G89" s="48"/>
      <c r="H89" s="48"/>
      <c r="I89" s="48"/>
      <c r="J89" s="48"/>
      <c r="K89" s="48"/>
      <c r="L89" s="48"/>
    </row>
    <row r="90" s="1" customFormat="1" ht="8" customHeight="1" spans="1:12">
      <c r="A90" s="48"/>
      <c r="B90" s="48"/>
      <c r="C90" s="48"/>
      <c r="D90" s="48"/>
      <c r="E90" s="48"/>
      <c r="F90" s="48"/>
      <c r="G90" s="48"/>
      <c r="H90" s="48"/>
      <c r="I90" s="48"/>
      <c r="J90" s="48"/>
      <c r="K90" s="48"/>
      <c r="L90" s="48"/>
    </row>
    <row r="91" s="1" customFormat="1" ht="8" customHeight="1" spans="1:12">
      <c r="A91" s="48"/>
      <c r="B91" s="48"/>
      <c r="C91" s="48"/>
      <c r="D91" s="48"/>
      <c r="E91" s="48"/>
      <c r="F91" s="48"/>
      <c r="G91" s="48"/>
      <c r="H91" s="48"/>
      <c r="I91" s="48"/>
      <c r="J91" s="48"/>
      <c r="K91" s="48"/>
      <c r="L91" s="48"/>
    </row>
    <row r="92" s="1" customFormat="1" ht="8" customHeight="1" spans="1:12">
      <c r="A92" s="48"/>
      <c r="B92" s="48"/>
      <c r="C92" s="48"/>
      <c r="D92" s="48"/>
      <c r="E92" s="48"/>
      <c r="F92" s="48"/>
      <c r="G92" s="48"/>
      <c r="H92" s="48"/>
      <c r="I92" s="48"/>
      <c r="J92" s="48"/>
      <c r="K92" s="48"/>
      <c r="L92" s="48"/>
    </row>
    <row r="93" s="1" customFormat="1" ht="8" customHeight="1" spans="1:12">
      <c r="A93" s="48"/>
      <c r="B93" s="48"/>
      <c r="C93" s="48"/>
      <c r="D93" s="48"/>
      <c r="E93" s="48"/>
      <c r="F93" s="48"/>
      <c r="G93" s="48"/>
      <c r="H93" s="48"/>
      <c r="I93" s="48"/>
      <c r="J93" s="48"/>
      <c r="K93" s="48"/>
      <c r="L93" s="48"/>
    </row>
    <row r="94" s="1" customFormat="1" ht="8" customHeight="1" spans="1:12">
      <c r="A94" s="48"/>
      <c r="B94" s="48"/>
      <c r="C94" s="48"/>
      <c r="D94" s="48"/>
      <c r="E94" s="48"/>
      <c r="F94" s="48"/>
      <c r="G94" s="48"/>
      <c r="H94" s="48"/>
      <c r="I94" s="48"/>
      <c r="J94" s="48"/>
      <c r="K94" s="48"/>
      <c r="L94" s="48"/>
    </row>
    <row r="95" s="1" customFormat="1" ht="8" customHeight="1" spans="1:12">
      <c r="A95" s="48"/>
      <c r="B95" s="48"/>
      <c r="C95" s="48"/>
      <c r="D95" s="48"/>
      <c r="E95" s="48"/>
      <c r="F95" s="48"/>
      <c r="G95" s="48"/>
      <c r="H95" s="48"/>
      <c r="I95" s="48"/>
      <c r="J95" s="48"/>
      <c r="K95" s="48"/>
      <c r="L95" s="48"/>
    </row>
    <row r="96" s="1" customFormat="1" ht="8" customHeight="1" spans="1:12">
      <c r="A96" s="48"/>
      <c r="B96" s="48"/>
      <c r="C96" s="48"/>
      <c r="D96" s="48"/>
      <c r="E96" s="48"/>
      <c r="F96" s="48"/>
      <c r="G96" s="48"/>
      <c r="H96" s="48"/>
      <c r="I96" s="48"/>
      <c r="J96" s="48"/>
      <c r="K96" s="48"/>
      <c r="L96" s="48"/>
    </row>
    <row r="97" s="1" customFormat="1" ht="8" customHeight="1" spans="1:12">
      <c r="A97" s="48"/>
      <c r="B97" s="48"/>
      <c r="C97" s="48"/>
      <c r="D97" s="48"/>
      <c r="E97" s="48"/>
      <c r="F97" s="48"/>
      <c r="G97" s="48"/>
      <c r="H97" s="48"/>
      <c r="I97" s="48"/>
      <c r="J97" s="48"/>
      <c r="K97" s="48"/>
      <c r="L97" s="48"/>
    </row>
  </sheetData>
  <mergeCells count="123">
    <mergeCell ref="A2:L2"/>
    <mergeCell ref="A3:C3"/>
    <mergeCell ref="D3:L3"/>
    <mergeCell ref="A4:C4"/>
    <mergeCell ref="D4:L4"/>
    <mergeCell ref="A5:C5"/>
    <mergeCell ref="D5:E5"/>
    <mergeCell ref="F5:H5"/>
    <mergeCell ref="I5:L5"/>
    <mergeCell ref="F6:H6"/>
    <mergeCell ref="I6:L6"/>
    <mergeCell ref="F7:H7"/>
    <mergeCell ref="I7:L7"/>
    <mergeCell ref="F8:H8"/>
    <mergeCell ref="I8:L8"/>
    <mergeCell ref="F9:H9"/>
    <mergeCell ref="I9:L9"/>
    <mergeCell ref="F10:H10"/>
    <mergeCell ref="I10:L10"/>
    <mergeCell ref="F11:H11"/>
    <mergeCell ref="I11:L11"/>
    <mergeCell ref="B12:E12"/>
    <mergeCell ref="F12:L12"/>
    <mergeCell ref="B13:E13"/>
    <mergeCell ref="F13:L13"/>
    <mergeCell ref="D14:E14"/>
    <mergeCell ref="F14:H14"/>
    <mergeCell ref="I14:K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D56:E56"/>
    <mergeCell ref="D57:E57"/>
    <mergeCell ref="D58:E58"/>
    <mergeCell ref="D59:E59"/>
    <mergeCell ref="D60:E60"/>
    <mergeCell ref="D61:E61"/>
    <mergeCell ref="D62:E62"/>
    <mergeCell ref="D63:E63"/>
    <mergeCell ref="D64:E64"/>
    <mergeCell ref="D65:E65"/>
    <mergeCell ref="D66:E66"/>
    <mergeCell ref="D67:E67"/>
    <mergeCell ref="D68:E68"/>
    <mergeCell ref="D69:E69"/>
    <mergeCell ref="D70:E70"/>
    <mergeCell ref="D71:E71"/>
    <mergeCell ref="D72:E72"/>
    <mergeCell ref="D73:E73"/>
    <mergeCell ref="D74:E74"/>
    <mergeCell ref="D75:E75"/>
    <mergeCell ref="D76:E76"/>
    <mergeCell ref="D77:E77"/>
    <mergeCell ref="D78:E78"/>
    <mergeCell ref="D79:E79"/>
    <mergeCell ref="D80:E80"/>
    <mergeCell ref="D81:E81"/>
    <mergeCell ref="D82:E82"/>
    <mergeCell ref="D83:E83"/>
    <mergeCell ref="D84:E84"/>
    <mergeCell ref="F85:H85"/>
    <mergeCell ref="I85:K85"/>
    <mergeCell ref="F86:H86"/>
    <mergeCell ref="I86:K86"/>
    <mergeCell ref="A87:E87"/>
    <mergeCell ref="F87:L87"/>
    <mergeCell ref="B88:L88"/>
    <mergeCell ref="A12:A13"/>
    <mergeCell ref="A14:A84"/>
    <mergeCell ref="B15:B31"/>
    <mergeCell ref="B32:B52"/>
    <mergeCell ref="B53:B76"/>
    <mergeCell ref="B77:B84"/>
    <mergeCell ref="C15:C31"/>
    <mergeCell ref="C32:C39"/>
    <mergeCell ref="C40:C45"/>
    <mergeCell ref="C46:C52"/>
    <mergeCell ref="C53:C55"/>
    <mergeCell ref="C56:C60"/>
    <mergeCell ref="C61:C65"/>
    <mergeCell ref="C66:C76"/>
    <mergeCell ref="C77:C84"/>
    <mergeCell ref="A6:C11"/>
    <mergeCell ref="A85:E86"/>
    <mergeCell ref="A89:L97"/>
  </mergeCells>
  <printOptions horizontalCentered="1"/>
  <pageMargins left="0.200694444444444" right="0.118055555555556" top="0.590277777777778" bottom="0.511805555555556" header="0.310416666666667" footer="0.310416666666667"/>
  <pageSetup paperSize="9" scale="94" fitToHeight="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附件1</vt:lpstr>
      <vt:lpstr>附件2</vt:lpstr>
      <vt:lpstr>附件3</vt:lpstr>
      <vt:lpstr>附件4</vt:lpstr>
      <vt:lpstr>附件5</vt:lpstr>
      <vt:lpstr>附件7</vt:lpstr>
      <vt:lpstr>附件0 </vt:lpstr>
      <vt:lpstr>附件4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2020-02-24T08:40:00Z</dcterms:created>
  <dcterms:modified xsi:type="dcterms:W3CDTF">2020-04-22T09:05:12Z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